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V:\DA Affaires Sociale Santé\Cohesion Sociale\00.01 NON MARCHAND\2023\"/>
    </mc:Choice>
  </mc:AlternateContent>
  <xr:revisionPtr revIDLastSave="0" documentId="13_ncr:1_{62A0E942-BD36-4F6A-AAA8-3076955632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9" i="1" l="1"/>
  <c r="K52" i="1"/>
  <c r="D5" i="1" s="1"/>
  <c r="AT5" i="1" l="1"/>
  <c r="AS5" i="1"/>
  <c r="AQ5" i="1"/>
  <c r="AP5" i="1"/>
  <c r="AO5" i="1"/>
  <c r="P10" i="1"/>
  <c r="T10" i="1"/>
  <c r="P11" i="1"/>
  <c r="U11" i="1" s="1"/>
  <c r="T11" i="1"/>
  <c r="P12" i="1"/>
  <c r="U12" i="1" s="1"/>
  <c r="T12" i="1"/>
  <c r="P13" i="1"/>
  <c r="U13" i="1" s="1"/>
  <c r="T13" i="1"/>
  <c r="P14" i="1"/>
  <c r="U14" i="1" s="1"/>
  <c r="T14" i="1"/>
  <c r="P15" i="1"/>
  <c r="T15" i="1"/>
  <c r="P16" i="1"/>
  <c r="T16" i="1"/>
  <c r="P17" i="1"/>
  <c r="U17" i="1" s="1"/>
  <c r="T17" i="1"/>
  <c r="P18" i="1"/>
  <c r="T18" i="1"/>
  <c r="U18" i="1"/>
  <c r="P19" i="1"/>
  <c r="U19" i="1" s="1"/>
  <c r="P20" i="1"/>
  <c r="U20" i="1" s="1"/>
  <c r="T20" i="1"/>
  <c r="P21" i="1"/>
  <c r="T21" i="1"/>
  <c r="U21" i="1" s="1"/>
  <c r="P22" i="1"/>
  <c r="T22" i="1"/>
  <c r="U22" i="1"/>
  <c r="P23" i="1"/>
  <c r="T23" i="1"/>
  <c r="P24" i="1"/>
  <c r="T24" i="1"/>
  <c r="P25" i="1"/>
  <c r="T25" i="1"/>
  <c r="U25" i="1"/>
  <c r="P26" i="1"/>
  <c r="T26" i="1"/>
  <c r="U26" i="1" s="1"/>
  <c r="P27" i="1"/>
  <c r="U27" i="1" s="1"/>
  <c r="T27" i="1"/>
  <c r="P28" i="1"/>
  <c r="T28" i="1"/>
  <c r="U28" i="1"/>
  <c r="P29" i="1"/>
  <c r="T29" i="1"/>
  <c r="U29" i="1" s="1"/>
  <c r="P30" i="1"/>
  <c r="U30" i="1" s="1"/>
  <c r="T30" i="1"/>
  <c r="P31" i="1"/>
  <c r="T31" i="1"/>
  <c r="U31" i="1"/>
  <c r="P32" i="1"/>
  <c r="U32" i="1" s="1"/>
  <c r="T32" i="1"/>
  <c r="P33" i="1"/>
  <c r="T33" i="1"/>
  <c r="U33" i="1"/>
  <c r="P34" i="1"/>
  <c r="T34" i="1"/>
  <c r="U34" i="1"/>
  <c r="P35" i="1"/>
  <c r="U35" i="1" s="1"/>
  <c r="T35" i="1"/>
  <c r="P36" i="1"/>
  <c r="T36" i="1"/>
  <c r="U36" i="1"/>
  <c r="P37" i="1"/>
  <c r="T37" i="1"/>
  <c r="U37" i="1"/>
  <c r="P38" i="1"/>
  <c r="U38" i="1" s="1"/>
  <c r="T38" i="1"/>
  <c r="P39" i="1"/>
  <c r="T39" i="1"/>
  <c r="U39" i="1"/>
  <c r="P40" i="1"/>
  <c r="T40" i="1"/>
  <c r="P41" i="1"/>
  <c r="U41" i="1" s="1"/>
  <c r="T41" i="1"/>
  <c r="P42" i="1"/>
  <c r="T42" i="1"/>
  <c r="U42" i="1"/>
  <c r="P43" i="1"/>
  <c r="T43" i="1"/>
  <c r="P44" i="1"/>
  <c r="U44" i="1" s="1"/>
  <c r="T44" i="1"/>
  <c r="P45" i="1"/>
  <c r="T45" i="1"/>
  <c r="U45" i="1"/>
  <c r="P46" i="1"/>
  <c r="T46" i="1"/>
  <c r="U46" i="1"/>
  <c r="P47" i="1"/>
  <c r="U47" i="1" s="1"/>
  <c r="T47" i="1"/>
  <c r="P48" i="1"/>
  <c r="T48" i="1"/>
  <c r="P49" i="1"/>
  <c r="T49" i="1"/>
  <c r="P50" i="1"/>
  <c r="U50" i="1" s="1"/>
  <c r="T50" i="1"/>
  <c r="P51" i="1"/>
  <c r="T51" i="1"/>
  <c r="T9" i="1"/>
  <c r="U49" i="1" l="1"/>
  <c r="U40" i="1"/>
  <c r="U48" i="1"/>
  <c r="U51" i="1"/>
  <c r="U24" i="1"/>
  <c r="U23" i="1"/>
  <c r="U10" i="1"/>
  <c r="U16" i="1"/>
  <c r="U15" i="1"/>
  <c r="U43" i="1"/>
  <c r="AZ5" i="1"/>
  <c r="AY5" i="1" l="1"/>
  <c r="AX5" i="1"/>
  <c r="AW5" i="1"/>
  <c r="AV5" i="1"/>
  <c r="AU5" i="1"/>
  <c r="AR5" i="1"/>
  <c r="AM5" i="1" l="1"/>
  <c r="AL5" i="1"/>
  <c r="AK5" i="1"/>
  <c r="AJ5" i="1"/>
  <c r="AI5" i="1"/>
  <c r="AH5" i="1"/>
  <c r="AD5" i="1"/>
  <c r="AC5" i="1"/>
  <c r="AB5" i="1"/>
  <c r="AG5" i="1"/>
  <c r="AF5" i="1"/>
  <c r="AE5" i="1"/>
  <c r="Z5" i="1"/>
  <c r="Y5" i="1"/>
  <c r="X5" i="1"/>
  <c r="W5" i="1"/>
  <c r="V5" i="1"/>
  <c r="U5" i="1"/>
  <c r="S5" i="1"/>
  <c r="R5" i="1"/>
  <c r="Q5" i="1"/>
  <c r="T5" i="1"/>
  <c r="O5" i="1"/>
  <c r="N5" i="1"/>
  <c r="M5" i="1"/>
  <c r="L5" i="1"/>
  <c r="K5" i="1"/>
  <c r="J5" i="1"/>
  <c r="P9" i="1" l="1"/>
  <c r="U9" i="1" l="1"/>
  <c r="U52" i="1" s="1"/>
  <c r="E5" i="1" s="1"/>
  <c r="P52" i="1"/>
</calcChain>
</file>

<file path=xl/sharedStrings.xml><?xml version="1.0" encoding="utf-8"?>
<sst xmlns="http://schemas.openxmlformats.org/spreadsheetml/2006/main" count="655" uniqueCount="597">
  <si>
    <t>Nom-Prénom</t>
  </si>
  <si>
    <t>Fonction si "autre"</t>
  </si>
  <si>
    <t xml:space="preserve">TOTAL </t>
  </si>
  <si>
    <t>Type de contrat</t>
  </si>
  <si>
    <t>Niveau de diplôme</t>
  </si>
  <si>
    <t>Echelon</t>
  </si>
  <si>
    <t>Fonction occupée</t>
  </si>
  <si>
    <t>% du traitement pris en charge par la subvention cohésion sociale</t>
  </si>
  <si>
    <t>Nom de l'association</t>
  </si>
  <si>
    <t>Barème</t>
  </si>
  <si>
    <t>ACS</t>
  </si>
  <si>
    <t>MARIBEL</t>
  </si>
  <si>
    <t>Contrat de remplacement</t>
  </si>
  <si>
    <t>CDI</t>
  </si>
  <si>
    <t>CDD</t>
  </si>
  <si>
    <t>coordinateur</t>
  </si>
  <si>
    <t>assistant social</t>
  </si>
  <si>
    <t>directeur</t>
  </si>
  <si>
    <t>comptable</t>
  </si>
  <si>
    <t xml:space="preserve">éducateur </t>
  </si>
  <si>
    <t xml:space="preserve">animateur </t>
  </si>
  <si>
    <t>formateur</t>
  </si>
  <si>
    <t xml:space="preserve">COCOF </t>
  </si>
  <si>
    <t>ONE</t>
  </si>
  <si>
    <t xml:space="preserve">Région </t>
  </si>
  <si>
    <t>FWB</t>
  </si>
  <si>
    <t>ACTIRIS</t>
  </si>
  <si>
    <t>Genre</t>
  </si>
  <si>
    <t>Intitulé du diplôme</t>
  </si>
  <si>
    <t>Niveau du diplôme</t>
  </si>
  <si>
    <t>Organisme prenant en charge la plus grande partie du traitement du travailleur</t>
  </si>
  <si>
    <t>Prime de fin d'année</t>
  </si>
  <si>
    <t>régularisation salariale</t>
  </si>
  <si>
    <t>soutien scolaire</t>
  </si>
  <si>
    <t>rémediation scolaire</t>
  </si>
  <si>
    <t>activités socio-culturelles</t>
  </si>
  <si>
    <t xml:space="preserve">apprentissage du français </t>
  </si>
  <si>
    <t>permanence socio-juridique</t>
  </si>
  <si>
    <t>formation citoyenne</t>
  </si>
  <si>
    <t>activités liées au vivre-ensemble</t>
  </si>
  <si>
    <t xml:space="preserve">autres </t>
  </si>
  <si>
    <t xml:space="preserve">plusieurs </t>
  </si>
  <si>
    <t>éducateur</t>
  </si>
  <si>
    <t>psychologue</t>
  </si>
  <si>
    <t>formateur FLE</t>
  </si>
  <si>
    <t>animateur</t>
  </si>
  <si>
    <t>Oui</t>
  </si>
  <si>
    <t>Non</t>
  </si>
  <si>
    <t>CEB</t>
  </si>
  <si>
    <t>Bachelier</t>
  </si>
  <si>
    <t>Secondaire inférieur</t>
  </si>
  <si>
    <t>Secondaire supérieur</t>
  </si>
  <si>
    <t>Universitaire</t>
  </si>
  <si>
    <t>Plusieurs de ces interventions ou autres</t>
  </si>
  <si>
    <t>Détaché communal</t>
  </si>
  <si>
    <t>Détache d'une autre association</t>
  </si>
  <si>
    <t xml:space="preserve">Détaché de Lire et écrire </t>
  </si>
  <si>
    <t>Volontaire</t>
  </si>
  <si>
    <t>Vacataire</t>
  </si>
  <si>
    <t xml:space="preserve">Article 60 </t>
  </si>
  <si>
    <t>Article 17</t>
  </si>
  <si>
    <t>Article 14</t>
  </si>
  <si>
    <t>Contrat étudiant</t>
  </si>
  <si>
    <t>Ancienneté barémique du travailleur reconnue par l'employeur    (en année)</t>
  </si>
  <si>
    <t>abonnement STIB</t>
  </si>
  <si>
    <t>abonnement SNCB</t>
  </si>
  <si>
    <t>abonnement VILLO</t>
  </si>
  <si>
    <t>abonnement TEC</t>
  </si>
  <si>
    <t xml:space="preserve">Remboursement KM </t>
  </si>
  <si>
    <t>abonnement de liin</t>
  </si>
  <si>
    <t>autre</t>
  </si>
  <si>
    <t xml:space="preserve">autre </t>
  </si>
  <si>
    <t>Type d'action si "autre" ou "plusieurs"</t>
  </si>
  <si>
    <t>Tableau 2</t>
  </si>
  <si>
    <t>Désirez-vous bénéficier des accords du non-marchand</t>
  </si>
  <si>
    <t>Temps de travail hebdomadaire presté dans l' ASBL  (en heure)</t>
  </si>
  <si>
    <t xml:space="preserve">Tableau 1 </t>
  </si>
  <si>
    <t>Tableau 3</t>
  </si>
  <si>
    <r>
      <rPr>
        <b/>
        <sz val="12"/>
        <color theme="1"/>
        <rFont val="Calibri"/>
        <family val="2"/>
        <scheme val="minor"/>
      </rPr>
      <t>Tableau 4</t>
    </r>
    <r>
      <rPr>
        <sz val="11"/>
        <color theme="1"/>
        <rFont val="Calibri"/>
        <family val="2"/>
        <scheme val="minor"/>
      </rPr>
      <t xml:space="preserve"> </t>
    </r>
  </si>
  <si>
    <t>Nombre total de personnes salariées affectées au projet de cohésion sociale</t>
  </si>
  <si>
    <t>nombre d'ETP total des personnes salariées affectées au projet de cohésion sociale</t>
  </si>
  <si>
    <t>329.02 secteur ISP</t>
  </si>
  <si>
    <t>329.02 secteur socio-culturel</t>
  </si>
  <si>
    <t>Barème si "autre"</t>
  </si>
  <si>
    <t>Temps de travail hebdomadaire affecté au projet de cohésion sociale (en heure)</t>
  </si>
  <si>
    <t>Intitulé du diplôme si "autre"</t>
  </si>
  <si>
    <t>L'employeur prend en charge l'abonnement STIB, SNCB, VILLO, DE LIJN, TEC , REMBOURSEMENT KM</t>
  </si>
  <si>
    <t>Si oui, quel est le % d'intervention de l'employeur</t>
  </si>
  <si>
    <t xml:space="preserve">Personnel  salarié </t>
  </si>
  <si>
    <t>Nombre d'hommes</t>
  </si>
  <si>
    <t xml:space="preserve">Nombre de femmes </t>
  </si>
  <si>
    <t>Nombre d' "autre"</t>
  </si>
  <si>
    <t>Personnel non-salarié</t>
  </si>
  <si>
    <t xml:space="preserve">Encadré 1 : Parité homme-femme dans les projets de cohésion sociale </t>
  </si>
  <si>
    <t xml:space="preserve">Encadré 2 : Niveau d'éducation du personnel affecté au projet de cohésion sociale </t>
  </si>
  <si>
    <t>Nombre de "CEB"</t>
  </si>
  <si>
    <t>Nombre de "secondaire inférieur</t>
  </si>
  <si>
    <t>Nombre de "secondaire supérieur"</t>
  </si>
  <si>
    <t>Nombre de "bachelier"</t>
  </si>
  <si>
    <t>Nombre de "universitaire"</t>
  </si>
  <si>
    <t>P1</t>
  </si>
  <si>
    <t>P2</t>
  </si>
  <si>
    <t>P3A</t>
  </si>
  <si>
    <t>P3B</t>
  </si>
  <si>
    <t>P4A</t>
  </si>
  <si>
    <t>P4B</t>
  </si>
  <si>
    <t>Priorité à laquelle l'employé est affecté principalement</t>
  </si>
  <si>
    <t>Action à laquelle le travailleur est affecté</t>
  </si>
  <si>
    <t>Priorité à laquelle le travailleur est affecté principalement</t>
  </si>
  <si>
    <t>Nombre de "P2"</t>
  </si>
  <si>
    <t>Nombre de "P1"</t>
  </si>
  <si>
    <t>Nombre d' "P3A"</t>
  </si>
  <si>
    <t>Nombre de "P3B"</t>
  </si>
  <si>
    <t>Nombre de "P4A"</t>
  </si>
  <si>
    <t>Nombre de "P4B"</t>
  </si>
  <si>
    <t>Détaché d'une autre association</t>
  </si>
  <si>
    <t>Quelle est la part des frais prise en charge par la subvention cohésion sociale ? (en %)</t>
  </si>
  <si>
    <t>Temps de travail hebdomadaire affecté au projet de cohésion sociale (en nombre d'ETP)</t>
  </si>
  <si>
    <t>Nombre d'ETP pour  "P1"</t>
  </si>
  <si>
    <t>Nombre  d'ETP pour  "P2"</t>
  </si>
  <si>
    <t>Nombre  d'ETP pour  "P3A"</t>
  </si>
  <si>
    <t>Nombre  d'ETP pour  "P3B"</t>
  </si>
  <si>
    <t>Nombre  d'ETP pour  "P4A"</t>
  </si>
  <si>
    <t>Nombre  d'ETP pour  "P4B"</t>
  </si>
  <si>
    <t>Nombre  d'ETP pour  "P1"</t>
  </si>
  <si>
    <t>Action à laquelle l'employé est affecté</t>
  </si>
  <si>
    <t xml:space="preserve">Action à laquelle le travailleur est affecté </t>
  </si>
  <si>
    <t>masculin</t>
  </si>
  <si>
    <t>féminin</t>
  </si>
  <si>
    <t>N° de registre national</t>
  </si>
  <si>
    <t>Nombre d'ETP pour  "P4A"</t>
  </si>
  <si>
    <t>** Si vous bénéficiez déjà des accords du non-marchand en faveur d'une intervention partielle du différentiel ACS, vous ne pouvez pas la redemander ici.</t>
  </si>
  <si>
    <t xml:space="preserve">* Les formations doivent être de courte durée et en lien avec les activités subventionnées </t>
  </si>
  <si>
    <t>intervention complémentaire partielle pour travailleurs ACS**</t>
  </si>
  <si>
    <t xml:space="preserve">Encadré 4 : nombre d'ETP affectés au projet de cohésion sociale par priorité </t>
  </si>
  <si>
    <t xml:space="preserve">Encadré 3 : nombre de personnes affectées au projet de cohésion sociale par priorité </t>
  </si>
  <si>
    <t>N° d'entreprise</t>
  </si>
  <si>
    <t>319.02</t>
  </si>
  <si>
    <t>Temps de travail hebdomadaire presté dans l' ASBL  (en heure par semaine)</t>
  </si>
  <si>
    <t>880.390.311</t>
  </si>
  <si>
    <t xml:space="preserve">2BOUTS </t>
  </si>
  <si>
    <t>474.559.830</t>
  </si>
  <si>
    <t>ABORDAGE</t>
  </si>
  <si>
    <t>415.018.755</t>
  </si>
  <si>
    <t>ACCUEIL, DE RECHERCHE, D'INFORMATION ET D'ANIMATION  (CENTRE D')</t>
  </si>
  <si>
    <t>454.019.287</t>
  </si>
  <si>
    <t>ACTION EN MILIEU OUVERT À SCHAERBEEK</t>
  </si>
  <si>
    <t>447 531 373</t>
  </si>
  <si>
    <t>ACTION SOCIALE ITALIEN-UNIVERSITÉ OUVRIÈRE (CENTRE D')</t>
  </si>
  <si>
    <t>478.371.633</t>
  </si>
  <si>
    <t>AFRICA SUB SAHARA</t>
  </si>
  <si>
    <t>457.350.545</t>
  </si>
  <si>
    <t>AGENCE ALTER</t>
  </si>
  <si>
    <t>479.060.234</t>
  </si>
  <si>
    <t>AGISSONS ENSEMBLE</t>
  </si>
  <si>
    <t>879.434.959</t>
  </si>
  <si>
    <t>AMIS D'ACCOMPAGNER (LES)</t>
  </si>
  <si>
    <t>461.234.010</t>
  </si>
  <si>
    <t>AMIS D'ALADDIN (LES)</t>
  </si>
  <si>
    <t>891.211.848</t>
  </si>
  <si>
    <t>AMO ALHAMBRA ASBL</t>
  </si>
  <si>
    <t>430.945.759</t>
  </si>
  <si>
    <t>AMO DE NOH SERVICE D'AIDE AUX JEUNES ET AUX FAMILLES</t>
  </si>
  <si>
    <t>879.683.496</t>
  </si>
  <si>
    <t>AMORCE (L')</t>
  </si>
  <si>
    <t>447.411.015</t>
  </si>
  <si>
    <t>ANIMATION PREVENTION SOCIOCULTURELLE - LE PAS</t>
  </si>
  <si>
    <t>867.134.171</t>
  </si>
  <si>
    <t>ANIMATIONS ET LOISIRS POUR TOUS</t>
  </si>
  <si>
    <t>873.783.324</t>
  </si>
  <si>
    <t>APPRENTI-SAGE</t>
  </si>
  <si>
    <t>881.718.815</t>
  </si>
  <si>
    <t>ARAB WOMEN'S SOLIDARITY ASS</t>
  </si>
  <si>
    <t>456.197.136</t>
  </si>
  <si>
    <t>ARTHIS- LA MAISON CULTURELLE BELGO-ROUMAINE</t>
  </si>
  <si>
    <t>0684.610.459</t>
  </si>
  <si>
    <t>ARTICULE ASBL</t>
  </si>
  <si>
    <t>457.327.977</t>
  </si>
  <si>
    <t>ATELIER DES PETITS PAS</t>
  </si>
  <si>
    <t>431.462.136</t>
  </si>
  <si>
    <t>ATELIERS DU SOLEIL</t>
  </si>
  <si>
    <t>414.372.716</t>
  </si>
  <si>
    <t>ATELIERS POPULAIRES (LES )</t>
  </si>
  <si>
    <t>452.636.939</t>
  </si>
  <si>
    <t>ATOUT PROJET</t>
  </si>
  <si>
    <t>461.641.311</t>
  </si>
  <si>
    <t>ATOUTS JEUNES AMO</t>
  </si>
  <si>
    <t>475.777.674</t>
  </si>
  <si>
    <t>AVENIR ASBL</t>
  </si>
  <si>
    <t>0632.855.021</t>
  </si>
  <si>
    <t>BAKAYARO CHANNEL</t>
  </si>
  <si>
    <t>409.311.195</t>
  </si>
  <si>
    <t>BARRICADE (LA)</t>
  </si>
  <si>
    <t>424.783.388</t>
  </si>
  <si>
    <t>BAZAR (LE)</t>
  </si>
  <si>
    <t>828.206.289</t>
  </si>
  <si>
    <t>BELAFRIKA MEDIA</t>
  </si>
  <si>
    <t>870.572.129</t>
  </si>
  <si>
    <t xml:space="preserve">BELGIQUE DJIBOUTI </t>
  </si>
  <si>
    <t>818.208.955</t>
  </si>
  <si>
    <t>BELGO-MOLDAVE NOROC ( ASSOCIATION )</t>
  </si>
  <si>
    <t>424.319.867</t>
  </si>
  <si>
    <t>BOUILLON DE CULTURES</t>
  </si>
  <si>
    <t>422.015.524</t>
  </si>
  <si>
    <t>BROCOLI THÉÂTRE</t>
  </si>
  <si>
    <t>460.977.058</t>
  </si>
  <si>
    <t xml:space="preserve">BRUEGEL CENTRE CULTUREL </t>
  </si>
  <si>
    <t>474.363.058</t>
  </si>
  <si>
    <t>BRUXELLES ACCUEIL</t>
  </si>
  <si>
    <t>453.101.450</t>
  </si>
  <si>
    <t>BRUXELLES ENSEIGNEMENT</t>
  </si>
  <si>
    <t>419.597.551</t>
  </si>
  <si>
    <t>BRUXELLES LAIQUE, LA RÉGIONALE DU CENTRE D'ACTION LAÏQUE</t>
  </si>
  <si>
    <t>870.519.273</t>
  </si>
  <si>
    <t>BRUXELLES NORD - MAISON DE LA CREATION (CENTRE CULTUREL )</t>
  </si>
  <si>
    <t>423.438.454</t>
  </si>
  <si>
    <t>BUREAU D'ACCUEIL ET DE DEFENSE DES JEUNES - SERVICE DROITS DES JEUNES DE BRUXELLES BADJ</t>
  </si>
  <si>
    <t>419.499.858</t>
  </si>
  <si>
    <t>CACTUS (LE)</t>
  </si>
  <si>
    <t>462.898.846</t>
  </si>
  <si>
    <t>CAIRN</t>
  </si>
  <si>
    <t>823.135.070</t>
  </si>
  <si>
    <t>CALAME</t>
  </si>
  <si>
    <t>462.260.527</t>
  </si>
  <si>
    <t>CAMELEON BAVARD (LE)</t>
  </si>
  <si>
    <t>412.080.843</t>
  </si>
  <si>
    <t>CATI -CENTRE D'ALPHABÉTISATION POUR TRAVAILLEURS IMMIGRÉS</t>
  </si>
  <si>
    <t>892.447.411</t>
  </si>
  <si>
    <t>CEMOME</t>
  </si>
  <si>
    <t>473.268.047</t>
  </si>
  <si>
    <t>CENTRE D'IMPULSION SOCIO-PROFESSIONNEL ET CULTUREL</t>
  </si>
  <si>
    <t>422.015.029</t>
  </si>
  <si>
    <t>CENTRE SOCIAL DU BEGUINAGE</t>
  </si>
  <si>
    <t>527.950.511</t>
  </si>
  <si>
    <t>CHANGE</t>
  </si>
  <si>
    <t>455.454.194</t>
  </si>
  <si>
    <t>CHÔM'HIER- AID (LA) ASBL</t>
  </si>
  <si>
    <t>862.398.096</t>
  </si>
  <si>
    <t>CINEMAMED</t>
  </si>
  <si>
    <t>447.409.035</t>
  </si>
  <si>
    <t>CITE DES JEUNES (MAISON DE JEUNES EN MILIEU POPULAIRE LE LOCAL)(LA)</t>
  </si>
  <si>
    <t>407.963.093</t>
  </si>
  <si>
    <t>CITE JOYEUSE</t>
  </si>
  <si>
    <t>472.926.666</t>
  </si>
  <si>
    <t>CLUB DE JEUNESSE, ACTION ÉDUCATIVE ASBL</t>
  </si>
  <si>
    <t>458.972.821</t>
  </si>
  <si>
    <t>CLUB DES PETITS DEBROUILLARDS DE LA RÉGION BRUXELLOISE</t>
  </si>
  <si>
    <t>867.391.321</t>
  </si>
  <si>
    <t>COHESION</t>
  </si>
  <si>
    <t>462.885.879</t>
  </si>
  <si>
    <t>COHESION SOCIALE D'EVERE-ACTIONS COMMUNAUTAIRES</t>
  </si>
  <si>
    <t>879.216.116</t>
  </si>
  <si>
    <t>COHESION SOCIALE IXELLOISE</t>
  </si>
  <si>
    <t>423.443.206</t>
  </si>
  <si>
    <t>COLLECTIF D'ALPHABÉTISATION</t>
  </si>
  <si>
    <t>432.950.590</t>
  </si>
  <si>
    <t>COLLECTIF FORMATION SOCIÉTÉ</t>
  </si>
  <si>
    <t>454.285.147</t>
  </si>
  <si>
    <t>COLOMBIER  - CENTRE D'ACCUEIL EXTRA-SCOLAIRE ET D'ACCOMPAGNEMENT FAMILIAL</t>
  </si>
  <si>
    <t>823.227.221</t>
  </si>
  <si>
    <t>COMME UN LUNDI</t>
  </si>
  <si>
    <t>878.341.631</t>
  </si>
  <si>
    <t>COMMUNAUTAIRE MARITIME (CENTRE)</t>
  </si>
  <si>
    <t>480.577.986</t>
  </si>
  <si>
    <t>CONVIVIALITES</t>
  </si>
  <si>
    <t>409.131.251</t>
  </si>
  <si>
    <t>COORDINATION ET INITIATIVES POUR ET AVEC LES RÉFUGIÉS ET  ETRANGERS</t>
  </si>
  <si>
    <t>454.990.178</t>
  </si>
  <si>
    <t>COULEURS JEUNES ASBL</t>
  </si>
  <si>
    <t>815.870.166</t>
  </si>
  <si>
    <t>CREACTIONS</t>
  </si>
  <si>
    <t>826.734.067</t>
  </si>
  <si>
    <t>CULTURES &amp; ELLES</t>
  </si>
  <si>
    <t>417.954.588</t>
  </si>
  <si>
    <t>CULTURES ET SANTÉ</t>
  </si>
  <si>
    <t>879.503.552</t>
  </si>
  <si>
    <t>DAKIRA</t>
  </si>
  <si>
    <t>886.884.757</t>
  </si>
  <si>
    <t>DARNA</t>
  </si>
  <si>
    <t>873.356.920</t>
  </si>
  <si>
    <t>DECLIK</t>
  </si>
  <si>
    <t>443.294.552</t>
  </si>
  <si>
    <t>DEMOCRATIE PLUS</t>
  </si>
  <si>
    <t>447.511.181</t>
  </si>
  <si>
    <t>DEVELOPPEMENT ET D'ANIMATION SCHAERBEEKOIS (CENTRE DE )</t>
  </si>
  <si>
    <t>465.268.022</t>
  </si>
  <si>
    <t>DON BOSCO - TÉLÉ SERVICE</t>
  </si>
  <si>
    <t>472.452.257</t>
  </si>
  <si>
    <t>DOUBLE SENS</t>
  </si>
  <si>
    <t>448.467.127</t>
  </si>
  <si>
    <t>DOUZEROME</t>
  </si>
  <si>
    <t>416.932.823</t>
  </si>
  <si>
    <t>DROIT DES ETRANGERS (ASSOCIATION POUR LE )</t>
  </si>
  <si>
    <t>430.942.492</t>
  </si>
  <si>
    <t>DYNAMO</t>
  </si>
  <si>
    <t>458.453.177</t>
  </si>
  <si>
    <t>EATA ASSOCIATION EUROPÉENNE DES ACADÉMICIENS TURCS BELGIQUE</t>
  </si>
  <si>
    <t>458.811.879</t>
  </si>
  <si>
    <t xml:space="preserve">ECOLE DE CIRQUE DE BRUXELLES </t>
  </si>
  <si>
    <t>453.400.071</t>
  </si>
  <si>
    <t>ECOLE DES JEUNES DE LA ROYALE UNION SAINT GILLOISE</t>
  </si>
  <si>
    <t>471.533.331</t>
  </si>
  <si>
    <t>EDUCATION ET DE FORMATION POPULAIRE (SERVICE D')</t>
  </si>
  <si>
    <t>644.770.579</t>
  </si>
  <si>
    <t>ENSEMBLE P@UR 1060</t>
  </si>
  <si>
    <t>471.305.281</t>
  </si>
  <si>
    <t>ENTR'AIDE</t>
  </si>
  <si>
    <t>419.564.491</t>
  </si>
  <si>
    <t>ENTRAIDE BRUXELLES</t>
  </si>
  <si>
    <t>411.633.554</t>
  </si>
  <si>
    <t>ENTRAIDE DE JETTE (CENTRE D')</t>
  </si>
  <si>
    <t>409.500.148</t>
  </si>
  <si>
    <t>ENTR'AIDE DES MAROLLES</t>
  </si>
  <si>
    <t>428.284.989</t>
  </si>
  <si>
    <t>ENTRAIDE ET CULTURE</t>
  </si>
  <si>
    <t>457.393.404</t>
  </si>
  <si>
    <t>ENTRAIDE ET DE FORMATIONS ET D'ACCOMPAGNEMENT SCOLAIRE (ASSOCIATION BRUXELLOISE D')</t>
  </si>
  <si>
    <t>461.924.688</t>
  </si>
  <si>
    <t>ESPACE CRE-ACTION (LA ROSERAIE)</t>
  </si>
  <si>
    <t>479.622.636</t>
  </si>
  <si>
    <t>ESPACE DE DIALOGUE INTERCULTUREL</t>
  </si>
  <si>
    <t>874.915.848</t>
  </si>
  <si>
    <t>ESPACE IXELLOIS</t>
  </si>
  <si>
    <t>438.335.872</t>
  </si>
  <si>
    <t xml:space="preserve">ESPACE P </t>
  </si>
  <si>
    <t>410.748.775</t>
  </si>
  <si>
    <t>ESPACE SOCIAL TELE SERVICE</t>
  </si>
  <si>
    <t>472.221.437</t>
  </si>
  <si>
    <t>ESPERLUETE (L')</t>
  </si>
  <si>
    <t>812.043.517</t>
  </si>
  <si>
    <t>EUREKA ! AIDE ET SOUTIEN</t>
  </si>
  <si>
    <t>416.184.834</t>
  </si>
  <si>
    <t>EVERE - L'ENTRELA (CENTRE CULTUREL D')</t>
  </si>
  <si>
    <t>457.983.916</t>
  </si>
  <si>
    <t>EYAD - LA MAISON DE TURQUIE</t>
  </si>
  <si>
    <t>470.084.269</t>
  </si>
  <si>
    <t>FAMILIAL BELGO-IMMIGRÉ (CENTRE )</t>
  </si>
  <si>
    <t>406.602.422</t>
  </si>
  <si>
    <t>FEMININ D'EDUCATION PERMANENTE (CENTRE )</t>
  </si>
  <si>
    <t>897.850.014</t>
  </si>
  <si>
    <t>FEMMES EPANOUIES ET ACTIVES</t>
  </si>
  <si>
    <t>477.700.551</t>
  </si>
  <si>
    <t>FIGUIER (LE)- SERVICE D'ACTIONS SOCIALES</t>
  </si>
  <si>
    <t>876 659 967</t>
  </si>
  <si>
    <t>FOOTBALL-ETUDES-FAMILLES-ANDERLECHT</t>
  </si>
  <si>
    <t>430.411.665</t>
  </si>
  <si>
    <t>FORMATION INSERTION JEUNES</t>
  </si>
  <si>
    <t>475.538.738</t>
  </si>
  <si>
    <t>FORMOSA</t>
  </si>
  <si>
    <t>874.744.614</t>
  </si>
  <si>
    <t>FORUM KOEKELBERGEOIS</t>
  </si>
  <si>
    <t>418.748.703</t>
  </si>
  <si>
    <t>FOYER DES JEUNES</t>
  </si>
  <si>
    <t>409.624.961</t>
  </si>
  <si>
    <t>FOYER DES JEUNES DES MAROLLES (LE)</t>
  </si>
  <si>
    <t>460.444.845</t>
  </si>
  <si>
    <t>GERBE AMO</t>
  </si>
  <si>
    <t>424.279.186</t>
  </si>
  <si>
    <t>GOUTTE D'HUILE</t>
  </si>
  <si>
    <t>452.951.891</t>
  </si>
  <si>
    <t>GROUPE D'ANIMATION ET DE FORMATION POUR FEMMES IMMIGRÉES</t>
  </si>
  <si>
    <t>450.817.396</t>
  </si>
  <si>
    <t>GROUPE D'ENTRAIDE SCOLAIRE DE LAEKEN</t>
  </si>
  <si>
    <t>417.297.562</t>
  </si>
  <si>
    <t>GROUPE SANTÉ JOSAPHAT</t>
  </si>
  <si>
    <t>418.141.759</t>
  </si>
  <si>
    <t>GROUPE SOCIALISTE D'ACTION ET DE RÉFLEXION SUR L'AUDIOVISUEL</t>
  </si>
  <si>
    <t>448.480.488</t>
  </si>
  <si>
    <t>HARMONISATION SOCIALE SCHAERBEEKOISE</t>
  </si>
  <si>
    <t>480.063.490</t>
  </si>
  <si>
    <t>HELLENIQUE ET INTERCULTUREL DE BRUXELLES (CENTRE )</t>
  </si>
  <si>
    <t>410.684.538</t>
  </si>
  <si>
    <t>HISPANO BELGA DE AYUDA MUTUA (SOCIEDAD )</t>
  </si>
  <si>
    <t>420.782.634</t>
  </si>
  <si>
    <t>INFOR JEUNES - CENTRE D'ACCUEIL ET D'INFORMATION JEUNESSE</t>
  </si>
  <si>
    <t>418.279.539</t>
  </si>
  <si>
    <t>INFOR JEUNES LAEKEN</t>
  </si>
  <si>
    <t>443.222.296</t>
  </si>
  <si>
    <t>INFORMATION ET DE DOCUMENTATION POUR JEUNES (CENTRE D')</t>
  </si>
  <si>
    <t>443.874.869</t>
  </si>
  <si>
    <t>INSER'ACTION</t>
  </si>
  <si>
    <t>475.596.443</t>
  </si>
  <si>
    <t>INSERTION, DE LIBERTÉ ET D'ECHANGE (ASSOCIATION D')</t>
  </si>
  <si>
    <t>414.841.284</t>
  </si>
  <si>
    <t>INSTITUT DE LA VIE</t>
  </si>
  <si>
    <t>432.013.254</t>
  </si>
  <si>
    <t>INSTITUT KURDE DE BRUXELLES</t>
  </si>
  <si>
    <t>451.953.781</t>
  </si>
  <si>
    <t>INTERCULTUREL DE FORMATION PAR L'ACTION (CENTRE )</t>
  </si>
  <si>
    <t>459.598.371</t>
  </si>
  <si>
    <t>INTERPOLE</t>
  </si>
  <si>
    <t>420.451.844</t>
  </si>
  <si>
    <t>ISTUDIO - IS ASBL</t>
  </si>
  <si>
    <t>461.579.250</t>
  </si>
  <si>
    <t>IXELLES JEUNES</t>
  </si>
  <si>
    <t>413.455.273</t>
  </si>
  <si>
    <t>JACQUES FRANCK (CENTRE CULTUREL)</t>
  </si>
  <si>
    <t>873.410.962</t>
  </si>
  <si>
    <t>JARDIN ENSOLEILLÉ (LE)</t>
  </si>
  <si>
    <t>418.414.547</t>
  </si>
  <si>
    <t>JETTE (CENTRE CULTUREL DE)</t>
  </si>
  <si>
    <t>851.179.552</t>
  </si>
  <si>
    <t>JEUNES D'ANDERLECHT (CENTRE DE )</t>
  </si>
  <si>
    <t>409.563.692</t>
  </si>
  <si>
    <t>JEUNES EN MILIEU POPULAIRE (FEDERATION DES CENTRES DE)</t>
  </si>
  <si>
    <t>549.790.555</t>
  </si>
  <si>
    <t>JEUNES MAROCAINS (ASSOCIATION DES)</t>
  </si>
  <si>
    <t>419.499.264</t>
  </si>
  <si>
    <t>JEUNESSE A BRUXELLES ASBL</t>
  </si>
  <si>
    <t>892.198.179</t>
  </si>
  <si>
    <t>JEUNESSE MOLENBEEKOISE FRANCOPHONE(ASSOCIATION DE LA)</t>
  </si>
  <si>
    <t>415.173.856</t>
  </si>
  <si>
    <t>JOSEPH SWINNEN</t>
  </si>
  <si>
    <t>898.709.156</t>
  </si>
  <si>
    <t>KONITZA</t>
  </si>
  <si>
    <t>0671.779.438</t>
  </si>
  <si>
    <t>LE PRINTEMPS DE LA TULIPE</t>
  </si>
  <si>
    <t>403.519.010</t>
  </si>
  <si>
    <t>LIGUE DE L'ENSEIGNEMENT ET DE L'EDUCATION PERMANENTE</t>
  </si>
  <si>
    <t>413.220.493</t>
  </si>
  <si>
    <t>LIGUE DES FAMILLES</t>
  </si>
  <si>
    <t>472.850.056</t>
  </si>
  <si>
    <t>MAISON DE LA FAMILLE</t>
  </si>
  <si>
    <t>849.560.147</t>
  </si>
  <si>
    <t>MAISON DE QUARTIER CHAMBERY</t>
  </si>
  <si>
    <t>429.337.341</t>
  </si>
  <si>
    <t>MAISON DE QUARTIER D'HELMET</t>
  </si>
  <si>
    <t>462.792.047</t>
  </si>
  <si>
    <t>MAISON DE QUARTIER SAINT ANTOINE</t>
  </si>
  <si>
    <t>420.707.113</t>
  </si>
  <si>
    <t>MAISON DES ENFANTS D'ANDERLECHT "CLUB UNESCO"</t>
  </si>
  <si>
    <t>441.312.584</t>
  </si>
  <si>
    <t>MAISON DES ENFANTS DE SAINT GILLES</t>
  </si>
  <si>
    <t>417.779.394</t>
  </si>
  <si>
    <t>MAISON DES JEUNES DE FOREST</t>
  </si>
  <si>
    <t>409.662.177</t>
  </si>
  <si>
    <t>MAISON DES JEUNES DE GANSHOREN</t>
  </si>
  <si>
    <t>416.253.130</t>
  </si>
  <si>
    <t>MAISON DES JEUNES NEDER-OVER-HEEMBEEK</t>
  </si>
  <si>
    <t>433.990.668</t>
  </si>
  <si>
    <t>MAISON EN COULEURS (LA)</t>
  </si>
  <si>
    <t>423.599.889</t>
  </si>
  <si>
    <t>MAISON EN PLUS</t>
  </si>
  <si>
    <t>457.323.128</t>
  </si>
  <si>
    <t>MAITRE MOT</t>
  </si>
  <si>
    <t>463.115.810</t>
  </si>
  <si>
    <t>MANGUIER EN FLEURS (LE)</t>
  </si>
  <si>
    <t>874.561.205</t>
  </si>
  <si>
    <t>MEDINA SPORT FOREST</t>
  </si>
  <si>
    <t>874.805.584</t>
  </si>
  <si>
    <t>MEMOIRE DE LA SHOAH (ASSOCIATION POUR LA)</t>
  </si>
  <si>
    <t>820.594.759</t>
  </si>
  <si>
    <t>MENTOR JEUNES</t>
  </si>
  <si>
    <t>878.860.976</t>
  </si>
  <si>
    <t xml:space="preserve">MES-TISSAGES </t>
  </si>
  <si>
    <t>877.210.689</t>
  </si>
  <si>
    <t>MINI-ANNEESSENS</t>
  </si>
  <si>
    <t>0453.729.772</t>
  </si>
  <si>
    <t>MISSION LOCALE DE MOLENBEEK ASBL</t>
  </si>
  <si>
    <t>543.491.790</t>
  </si>
  <si>
    <t>MJ CAMERA QUARTIER</t>
  </si>
  <si>
    <t>449.487.409</t>
  </si>
  <si>
    <t>MOLENBEEK VIVRE ENSEMBLE</t>
  </si>
  <si>
    <t>460.488.395</t>
  </si>
  <si>
    <t>MONDIAL SPORT ET CULTURES</t>
  </si>
  <si>
    <t>415.750.215</t>
  </si>
  <si>
    <t>MOUVEMENT CONTRE LE RACISME, L'ANTISÉMITISME ET LA XÉNOPHOBIE</t>
  </si>
  <si>
    <t>441.324.264</t>
  </si>
  <si>
    <t>MOUVEMENT SOCIAL D'ACTION INTERCULTUREL</t>
  </si>
  <si>
    <t>564.932.057</t>
  </si>
  <si>
    <t>Nighthawks asbl</t>
  </si>
  <si>
    <t>424.832.680</t>
  </si>
  <si>
    <t>NOTRE COIN DE QUARTIER</t>
  </si>
  <si>
    <t>456.569.397</t>
  </si>
  <si>
    <t>NOUVEAUX DISPARUS (LES)</t>
  </si>
  <si>
    <t>476.479.440</t>
  </si>
  <si>
    <t>OBJECTIF, MOUVEMENT POUR L'ÉGALITÉ DES DROITS</t>
  </si>
  <si>
    <t>431.020.983</t>
  </si>
  <si>
    <t>ORANGER (L')</t>
  </si>
  <si>
    <t>447.317.082</t>
  </si>
  <si>
    <t>PARENTS POUR L'ORIENTATION ET LA MÉDIATION DU QUARTIER SAINT ANTOINE (ASSOCIATION DE )</t>
  </si>
  <si>
    <t>863.232.001</t>
  </si>
  <si>
    <t>PARTENARIAT  D+ DE SCHAERBEEK ET SAINT-JOSSE</t>
  </si>
  <si>
    <t>444.393.820</t>
  </si>
  <si>
    <t>PARTENARIAT  DE CUREGHEM ASBL</t>
  </si>
  <si>
    <t>463.298.526</t>
  </si>
  <si>
    <t>PARTENARIAT MARCONI</t>
  </si>
  <si>
    <t>479.740.818</t>
  </si>
  <si>
    <t>PAVILLON (LE)</t>
  </si>
  <si>
    <t>460.346.954</t>
  </si>
  <si>
    <t>PEDAGOGIQUE PAROLES ASBL (CENTRE )</t>
  </si>
  <si>
    <t>418.608.745</t>
  </si>
  <si>
    <t>PIMENT (LE)</t>
  </si>
  <si>
    <t>0642.848.494</t>
  </si>
  <si>
    <t>PLATEFORME CITOYENNE DE SOUTIEN AUX REFUGIES</t>
  </si>
  <si>
    <t>878.776.943</t>
  </si>
  <si>
    <t>POUCES (LES)(EX VIE ASSOCIATIVE FRANCOPHONE D'ANDERLECHT)</t>
  </si>
  <si>
    <t>412.437.664</t>
  </si>
  <si>
    <t>POUR TOUS, DE PARTICIPATION, DE FORMATION, D'INFORMATION POUR UNE CITOYENNETE ACTIVE ET RESPONSABLE (ASSOCIATION) - ADIF</t>
  </si>
  <si>
    <t>446.712.615</t>
  </si>
  <si>
    <t>PREVENTION JEUNES BRUXELLES</t>
  </si>
  <si>
    <t>472.812.642</t>
  </si>
  <si>
    <t>PROGRES</t>
  </si>
  <si>
    <t>469.132.679</t>
  </si>
  <si>
    <t>PROJEUNES</t>
  </si>
  <si>
    <t>447.244.432</t>
  </si>
  <si>
    <t>PROMOTION DE LA FORMATION EN ALTERNANCE</t>
  </si>
  <si>
    <t>847.062.297</t>
  </si>
  <si>
    <t>PROMOUVOIR LES CULTURES A MOLENBEEK</t>
  </si>
  <si>
    <t>434.160.815</t>
  </si>
  <si>
    <t>QUARTIER ET FAMILLE ASBL</t>
  </si>
  <si>
    <t>422.617.419</t>
  </si>
  <si>
    <t>QUATRE VINGT-HUIT ASBL (LE)</t>
  </si>
  <si>
    <t>413.870.294</t>
  </si>
  <si>
    <t>RASQUINET ASBL</t>
  </si>
  <si>
    <t>413.940.075</t>
  </si>
  <si>
    <t>RECHERCHE ET FORMATION SOCIOCULTURELLES</t>
  </si>
  <si>
    <t>472.086.726</t>
  </si>
  <si>
    <t>RESEAU DE MUSICIENS INTERVENANTS EN ATELIERS</t>
  </si>
  <si>
    <t>0893.017.335</t>
  </si>
  <si>
    <t>REZOLUTION</t>
  </si>
  <si>
    <t>418.831.548</t>
  </si>
  <si>
    <t>RUE (LA)</t>
  </si>
  <si>
    <t>445.148.638</t>
  </si>
  <si>
    <t>RUELLE (LA)</t>
  </si>
  <si>
    <t>476.040.663</t>
  </si>
  <si>
    <t>SAFA</t>
  </si>
  <si>
    <t>807.030.397</t>
  </si>
  <si>
    <t>SAINT GILLES SPORT</t>
  </si>
  <si>
    <t>432.951.382</t>
  </si>
  <si>
    <t>SAMARCANDE</t>
  </si>
  <si>
    <t>470.225.415</t>
  </si>
  <si>
    <t>SAME SAME BRUSSELS</t>
  </si>
  <si>
    <t>878.039.446</t>
  </si>
  <si>
    <t>SCHOLA-ULB</t>
  </si>
  <si>
    <t>475.926.342</t>
  </si>
  <si>
    <t>SCIENTOTHEQUE (LA)</t>
  </si>
  <si>
    <t>430.325.751</t>
  </si>
  <si>
    <t>SEMAPHORE</t>
  </si>
  <si>
    <t>420.915.068</t>
  </si>
  <si>
    <t xml:space="preserve">SENGHOR (LE) - CENTRE CULTUREL D'ETTERBEEK </t>
  </si>
  <si>
    <t>423.966.412</t>
  </si>
  <si>
    <t>SERVICE D'INTEGRATION ET D'INSERTION MISSIONS ACTIONS (SERVICE D')</t>
  </si>
  <si>
    <t>447.241.660</t>
  </si>
  <si>
    <t>SERVICE INTERNATIONAL DE RECHERCHE, D'EDUCATION ET D'ACTION SOCIALE</t>
  </si>
  <si>
    <t>410.667.712</t>
  </si>
  <si>
    <t>SERVICE SOCIAL JUIF</t>
  </si>
  <si>
    <t>424.365.892</t>
  </si>
  <si>
    <t>SESAME</t>
  </si>
  <si>
    <t>471.600.241</t>
  </si>
  <si>
    <t>SMONERS</t>
  </si>
  <si>
    <t>410.914.071</t>
  </si>
  <si>
    <t>SOCIETE ST VINCENT DE PAUL DE LA REGION BRUXELLOISE</t>
  </si>
  <si>
    <t>459.271.640</t>
  </si>
  <si>
    <t>SOLIDARITE SAVOIR</t>
  </si>
  <si>
    <t>457.705.188</t>
  </si>
  <si>
    <t>SPORTIVE ET EDUCATIVE ANNEESSENS (ASSOCIATION)</t>
  </si>
  <si>
    <t>475.540.817</t>
  </si>
  <si>
    <t>TEFO (CENTRE)</t>
  </si>
  <si>
    <t>454.298.015</t>
  </si>
  <si>
    <t>THEATRE ET RECONCILIATION</t>
  </si>
  <si>
    <t>819.836.773</t>
  </si>
  <si>
    <t>TRADUCTION ET D'INTERPRETARIAT EN MILIEU SOCIAL BRUXELLOIS (SERVICE DE)</t>
  </si>
  <si>
    <t>442.302.281</t>
  </si>
  <si>
    <t>TREMPLINS ASBL</t>
  </si>
  <si>
    <t>896.313.949</t>
  </si>
  <si>
    <t>TROISIEME OEIL (LE)</t>
  </si>
  <si>
    <t>477.467.652</t>
  </si>
  <si>
    <t>ULYSSE</t>
  </si>
  <si>
    <t>446.604.529</t>
  </si>
  <si>
    <t>UNION DES LOCATAIRES D'ANDERLECHT</t>
  </si>
  <si>
    <t>463 206 375</t>
  </si>
  <si>
    <t>UNIVERSITÉ POPULAIRE D'ANDERLECHT (ANCIENNEMENT EUCLIDES) ASBL</t>
  </si>
  <si>
    <t>429.300.422</t>
  </si>
  <si>
    <t>VIDEO DE BRUXELLES (CENTRE )</t>
  </si>
  <si>
    <t>410.905.856</t>
  </si>
  <si>
    <t>VIE FEMININE ASBL</t>
  </si>
  <si>
    <t>471.369.619</t>
  </si>
  <si>
    <t>VISION</t>
  </si>
  <si>
    <t>420.505.985</t>
  </si>
  <si>
    <t>VIVRE À WATERMAEL BOITSFORT</t>
  </si>
  <si>
    <t>434.435.086</t>
  </si>
  <si>
    <t>VOIX DES FEMMES (LA)</t>
  </si>
  <si>
    <t>874.677.605</t>
  </si>
  <si>
    <t>WALALOU</t>
  </si>
  <si>
    <t>870.152.752</t>
  </si>
  <si>
    <t>WELCOME-BABBELKOT</t>
  </si>
  <si>
    <t>818.979.116</t>
  </si>
  <si>
    <t>ZIN TV</t>
  </si>
  <si>
    <t xml:space="preserve">Si oui, désirez-vous bénéficier uniquement des frais de formation ? </t>
  </si>
  <si>
    <r>
      <t xml:space="preserve">Données des travailleurs </t>
    </r>
    <r>
      <rPr>
        <b/>
        <sz val="14"/>
        <color rgb="FF00B0F0"/>
        <rFont val="Calibri"/>
        <family val="2"/>
        <scheme val="minor"/>
      </rPr>
      <t>salariés</t>
    </r>
    <r>
      <rPr>
        <b/>
        <sz val="14"/>
        <color theme="1"/>
        <rFont val="Calibri"/>
        <family val="2"/>
        <scheme val="minor"/>
      </rPr>
      <t xml:space="preserve"> affectés en tout ou en partie au projet de cohésion sociale au cours de l'exercice 2022</t>
    </r>
  </si>
  <si>
    <t>Date de début de la période de travail        (jj-mm-aa) SI date d'entrée antérieure à 2022</t>
  </si>
  <si>
    <t>En 2022, date de début de la période de travail (jj-mm-aa) (si date antérieure à 2022, merci d'indiquer le 01-01-22)</t>
  </si>
  <si>
    <t>Date de fin de la période de travail                              (jj-mm-aa) (Si le contrat n'est pas terminé au 31-12-22, merci d'indiquer le 31-12-22)</t>
  </si>
  <si>
    <r>
      <t xml:space="preserve">Données des travailleurs </t>
    </r>
    <r>
      <rPr>
        <b/>
        <sz val="14"/>
        <color rgb="FFFF0000"/>
        <rFont val="Calibri"/>
        <family val="2"/>
        <scheme val="minor"/>
      </rPr>
      <t>non salariés</t>
    </r>
    <r>
      <rPr>
        <b/>
        <sz val="14"/>
        <color theme="1"/>
        <rFont val="Calibri"/>
        <family val="2"/>
        <scheme val="minor"/>
      </rPr>
      <t xml:space="preserve"> affectés en tout ou en partie au projet de cohésion sociale au cours de l'exercice 2022</t>
    </r>
  </si>
  <si>
    <r>
      <t>Données des travailleurs</t>
    </r>
    <r>
      <rPr>
        <b/>
        <sz val="12"/>
        <color rgb="FF00B050"/>
        <rFont val="Calibri"/>
        <family val="2"/>
        <scheme val="minor"/>
      </rPr>
      <t xml:space="preserve"> non affectés</t>
    </r>
    <r>
      <rPr>
        <b/>
        <sz val="12"/>
        <color rgb="FF00B0F0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au projet de cohésion sociale au cours de l'exercice 2022</t>
    </r>
  </si>
  <si>
    <t xml:space="preserve">Quelles sont la taille des locaux en m² dans lesquels vos activités de cohésion sociale ont lieu de manière récurrente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</si>
</sst>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 hidden="1"/>
    </xf>
    <xf numFmtId="0" fontId="0" fillId="0" borderId="0" xfId="0" applyBorder="1" applyProtection="1">
      <protection locked="0" hidden="1"/>
    </xf>
    <xf numFmtId="0" fontId="1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ill="1" applyBorder="1" applyProtection="1">
      <protection locked="0" hidden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2" fontId="0" fillId="0" borderId="3" xfId="0" applyNumberFormat="1" applyBorder="1" applyProtection="1">
      <protection locked="0"/>
    </xf>
    <xf numFmtId="9" fontId="0" fillId="0" borderId="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3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vertical="top" wrapText="1"/>
    </xf>
    <xf numFmtId="0" fontId="1" fillId="0" borderId="16" xfId="0" applyFont="1" applyBorder="1" applyAlignment="1" applyProtection="1">
      <alignment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25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0" fillId="0" borderId="18" xfId="0" applyFill="1" applyBorder="1" applyProtection="1"/>
    <xf numFmtId="0" fontId="0" fillId="0" borderId="19" xfId="0" applyFill="1" applyBorder="1" applyProtection="1"/>
    <xf numFmtId="0" fontId="0" fillId="0" borderId="20" xfId="0" applyFill="1" applyBorder="1" applyProtection="1"/>
    <xf numFmtId="0" fontId="1" fillId="0" borderId="0" xfId="0" applyFont="1" applyAlignment="1" applyProtection="1">
      <alignment horizontal="center" vertical="center" wrapText="1"/>
      <protection locked="0"/>
    </xf>
    <xf numFmtId="165" fontId="0" fillId="0" borderId="3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vertical="center" wrapText="1"/>
    </xf>
    <xf numFmtId="0" fontId="1" fillId="0" borderId="30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 wrapText="1"/>
    </xf>
    <xf numFmtId="2" fontId="0" fillId="0" borderId="2" xfId="0" applyNumberFormat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0" borderId="0" xfId="0" applyProtection="1"/>
    <xf numFmtId="14" fontId="0" fillId="0" borderId="0" xfId="0" applyNumberFormat="1" applyProtection="1">
      <protection locked="0"/>
    </xf>
    <xf numFmtId="0" fontId="0" fillId="0" borderId="0" xfId="0" applyFill="1" applyBorder="1" applyProtection="1">
      <protection locked="0"/>
    </xf>
    <xf numFmtId="1" fontId="0" fillId="0" borderId="3" xfId="0" applyNumberFormat="1" applyFill="1" applyBorder="1" applyProtection="1"/>
    <xf numFmtId="2" fontId="0" fillId="0" borderId="3" xfId="0" applyNumberFormat="1" applyFill="1" applyBorder="1" applyProtection="1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13" xfId="0" applyFill="1" applyBorder="1" applyProtection="1"/>
    <xf numFmtId="2" fontId="0" fillId="0" borderId="2" xfId="0" applyNumberFormat="1" applyFill="1" applyBorder="1" applyProtection="1"/>
    <xf numFmtId="2" fontId="0" fillId="0" borderId="29" xfId="0" applyNumberFormat="1" applyFill="1" applyBorder="1" applyProtection="1"/>
    <xf numFmtId="0" fontId="0" fillId="0" borderId="16" xfId="0" applyFill="1" applyBorder="1" applyProtection="1"/>
    <xf numFmtId="0" fontId="0" fillId="5" borderId="2" xfId="0" applyFill="1" applyBorder="1" applyProtection="1">
      <protection locked="0"/>
    </xf>
    <xf numFmtId="49" fontId="0" fillId="5" borderId="26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49" fontId="0" fillId="5" borderId="18" xfId="0" applyNumberFormat="1" applyFill="1" applyBorder="1" applyAlignment="1" applyProtection="1">
      <alignment horizontal="left" vertical="top"/>
      <protection locked="0"/>
    </xf>
    <xf numFmtId="0" fontId="0" fillId="5" borderId="19" xfId="0" applyFill="1" applyBorder="1" applyAlignment="1" applyProtection="1">
      <alignment horizontal="left" vertical="top"/>
      <protection locked="0"/>
    </xf>
    <xf numFmtId="165" fontId="0" fillId="5" borderId="19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49" fontId="0" fillId="5" borderId="21" xfId="0" applyNumberFormat="1" applyFill="1" applyBorder="1" applyAlignment="1" applyProtection="1">
      <alignment horizontal="left" vertical="top"/>
      <protection locked="0"/>
    </xf>
    <xf numFmtId="0" fontId="0" fillId="5" borderId="1" xfId="0" applyFill="1" applyBorder="1" applyAlignment="1" applyProtection="1">
      <alignment horizontal="left" vertical="top"/>
      <protection locked="0"/>
    </xf>
    <xf numFmtId="165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5" borderId="19" xfId="0" applyNumberFormat="1" applyFill="1" applyBorder="1" applyProtection="1">
      <protection locked="0"/>
    </xf>
    <xf numFmtId="164" fontId="0" fillId="5" borderId="1" xfId="0" applyNumberFormat="1" applyFill="1" applyBorder="1" applyProtection="1">
      <protection locked="0"/>
    </xf>
    <xf numFmtId="0" fontId="0" fillId="5" borderId="19" xfId="0" applyFill="1" applyBorder="1" applyProtection="1">
      <protection locked="0"/>
    </xf>
    <xf numFmtId="9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5" borderId="1" xfId="0" applyFill="1" applyBorder="1" applyProtection="1">
      <protection locked="0"/>
    </xf>
    <xf numFmtId="9" fontId="0" fillId="5" borderId="1" xfId="0" applyNumberFormat="1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1" fillId="0" borderId="16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vertical="center" wrapText="1"/>
    </xf>
    <xf numFmtId="49" fontId="0" fillId="5" borderId="19" xfId="0" applyNumberFormat="1" applyFill="1" applyBorder="1" applyProtection="1">
      <protection locked="0"/>
    </xf>
    <xf numFmtId="49" fontId="0" fillId="5" borderId="1" xfId="0" applyNumberFormat="1" applyFill="1" applyBorder="1" applyProtection="1">
      <protection locked="0"/>
    </xf>
    <xf numFmtId="49" fontId="0" fillId="5" borderId="2" xfId="0" applyNumberFormat="1" applyFill="1" applyBorder="1" applyAlignment="1" applyProtection="1">
      <alignment horizontal="left" vertical="top"/>
      <protection locked="0"/>
    </xf>
    <xf numFmtId="0" fontId="0" fillId="5" borderId="3" xfId="0" applyFill="1" applyBorder="1" applyAlignment="1" applyProtection="1">
      <alignment horizontal="left" vertical="top"/>
      <protection locked="0"/>
    </xf>
    <xf numFmtId="2" fontId="0" fillId="5" borderId="3" xfId="0" applyNumberFormat="1" applyFill="1" applyBorder="1" applyProtection="1">
      <protection locked="0"/>
    </xf>
    <xf numFmtId="9" fontId="0" fillId="5" borderId="3" xfId="0" applyNumberFormat="1" applyFill="1" applyBorder="1" applyProtection="1">
      <protection locked="0"/>
    </xf>
    <xf numFmtId="49" fontId="0" fillId="5" borderId="3" xfId="0" applyNumberFormat="1" applyFill="1" applyBorder="1" applyProtection="1">
      <protection locked="0"/>
    </xf>
    <xf numFmtId="0" fontId="0" fillId="5" borderId="13" xfId="0" applyFill="1" applyBorder="1" applyProtection="1">
      <protection locked="0"/>
    </xf>
    <xf numFmtId="49" fontId="0" fillId="5" borderId="20" xfId="0" applyNumberFormat="1" applyFill="1" applyBorder="1" applyProtection="1">
      <protection locked="0"/>
    </xf>
    <xf numFmtId="49" fontId="0" fillId="5" borderId="10" xfId="0" applyNumberFormat="1" applyFill="1" applyBorder="1" applyProtection="1">
      <protection locked="0"/>
    </xf>
    <xf numFmtId="49" fontId="0" fillId="5" borderId="13" xfId="0" applyNumberFormat="1" applyFill="1" applyBorder="1" applyProtection="1">
      <protection locked="0"/>
    </xf>
    <xf numFmtId="2" fontId="0" fillId="0" borderId="19" xfId="0" applyNumberFormat="1" applyFill="1" applyBorder="1" applyProtection="1"/>
    <xf numFmtId="2" fontId="0" fillId="0" borderId="1" xfId="0" applyNumberFormat="1" applyFill="1" applyBorder="1" applyProtection="1"/>
    <xf numFmtId="0" fontId="0" fillId="0" borderId="31" xfId="0" applyFill="1" applyBorder="1" applyProtection="1"/>
    <xf numFmtId="0" fontId="1" fillId="0" borderId="20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O244"/>
  <sheetViews>
    <sheetView tabSelected="1" topLeftCell="D1" zoomScale="83" workbookViewId="0">
      <selection activeCell="H5" sqref="H5"/>
    </sheetView>
  </sheetViews>
  <sheetFormatPr baseColWidth="10" defaultRowHeight="14.5" x14ac:dyDescent="0.35"/>
  <cols>
    <col min="1" max="1" width="10.90625" style="1"/>
    <col min="2" max="2" width="15.90625" style="1" customWidth="1"/>
    <col min="3" max="3" width="44.36328125" style="1" customWidth="1"/>
    <col min="4" max="4" width="27.453125" style="1" customWidth="1"/>
    <col min="5" max="5" width="28.54296875" style="1" customWidth="1"/>
    <col min="6" max="6" width="22.54296875" style="1" customWidth="1"/>
    <col min="7" max="8" width="27.26953125" style="1" customWidth="1"/>
    <col min="9" max="9" width="17.90625" style="1" customWidth="1"/>
    <col min="10" max="10" width="17" style="1" bestFit="1" customWidth="1"/>
    <col min="11" max="11" width="25.1796875" style="1" customWidth="1"/>
    <col min="12" max="12" width="16.26953125" style="1" bestFit="1" customWidth="1"/>
    <col min="13" max="13" width="16.7265625" style="1" customWidth="1"/>
    <col min="14" max="14" width="17.90625" style="1" bestFit="1" customWidth="1"/>
    <col min="15" max="15" width="21" style="1" customWidth="1"/>
    <col min="16" max="16" width="24.1796875" style="1" customWidth="1"/>
    <col min="17" max="17" width="18.453125" style="1" customWidth="1"/>
    <col min="18" max="18" width="28.453125" style="1" bestFit="1" customWidth="1"/>
    <col min="19" max="19" width="30.08984375" style="1" bestFit="1" customWidth="1"/>
    <col min="20" max="20" width="20" style="1" bestFit="1" customWidth="1"/>
    <col min="21" max="21" width="22.81640625" style="1" bestFit="1" customWidth="1"/>
    <col min="22" max="22" width="25.26953125" style="1" customWidth="1"/>
    <col min="23" max="23" width="29.90625" style="1" customWidth="1"/>
    <col min="24" max="24" width="30.08984375" style="1" bestFit="1" customWidth="1"/>
    <col min="25" max="25" width="20" style="1" bestFit="1" customWidth="1"/>
    <col min="26" max="26" width="22.81640625" style="1" bestFit="1" customWidth="1"/>
    <col min="27" max="27" width="16.90625" style="1" bestFit="1" customWidth="1"/>
    <col min="28" max="28" width="13.81640625" style="1" customWidth="1"/>
    <col min="29" max="29" width="33.81640625" style="1" customWidth="1"/>
    <col min="30" max="30" width="14.90625" style="1" bestFit="1" customWidth="1"/>
    <col min="31" max="31" width="15.36328125" style="1" bestFit="1" customWidth="1"/>
    <col min="32" max="32" width="15.453125" style="1" bestFit="1" customWidth="1"/>
    <col min="33" max="34" width="15.36328125" style="1" bestFit="1" customWidth="1"/>
    <col min="35" max="35" width="14.26953125" style="1" bestFit="1" customWidth="1"/>
    <col min="36" max="36" width="14.90625" style="1" bestFit="1" customWidth="1"/>
    <col min="37" max="37" width="15.36328125" style="1" bestFit="1" customWidth="1"/>
    <col min="38" max="38" width="15.453125" style="33" bestFit="1" customWidth="1"/>
    <col min="39" max="39" width="15.36328125" style="33" bestFit="1" customWidth="1"/>
    <col min="40" max="40" width="10.90625" style="33" customWidth="1"/>
    <col min="41" max="41" width="21.81640625" style="33" bestFit="1" customWidth="1"/>
    <col min="42" max="42" width="22.26953125" style="33" bestFit="1" customWidth="1"/>
    <col min="43" max="43" width="23.453125" style="33" bestFit="1" customWidth="1"/>
    <col min="44" max="44" width="23.36328125" style="33" bestFit="1" customWidth="1"/>
    <col min="45" max="45" width="23.453125" style="33" bestFit="1" customWidth="1"/>
    <col min="46" max="46" width="23.36328125" style="33" bestFit="1" customWidth="1"/>
    <col min="47" max="48" width="22.26953125" style="33" bestFit="1" customWidth="1"/>
    <col min="49" max="49" width="23.453125" style="33" bestFit="1" customWidth="1"/>
    <col min="50" max="50" width="23.36328125" style="33" bestFit="1" customWidth="1"/>
    <col min="51" max="51" width="23" style="33" bestFit="1" customWidth="1"/>
    <col min="52" max="52" width="23.36328125" style="1" bestFit="1" customWidth="1"/>
    <col min="53" max="53" width="10.90625" style="1" customWidth="1"/>
    <col min="54" max="67" width="10.90625" style="1" hidden="1" customWidth="1"/>
    <col min="68" max="16384" width="10.90625" style="1"/>
  </cols>
  <sheetData>
    <row r="1" spans="2:67" ht="15" thickBot="1" x14ac:dyDescent="0.4"/>
    <row r="2" spans="2:67" ht="15" thickBot="1" x14ac:dyDescent="0.4">
      <c r="J2" s="106" t="s">
        <v>93</v>
      </c>
      <c r="K2" s="107"/>
      <c r="L2" s="107"/>
      <c r="M2" s="107"/>
      <c r="N2" s="107"/>
      <c r="O2" s="108"/>
      <c r="Q2" s="109" t="s">
        <v>94</v>
      </c>
      <c r="R2" s="110"/>
      <c r="S2" s="110"/>
      <c r="T2" s="110"/>
      <c r="U2" s="110"/>
      <c r="V2" s="110"/>
      <c r="W2" s="110"/>
      <c r="X2" s="110"/>
      <c r="Y2" s="110"/>
      <c r="Z2" s="111"/>
      <c r="AB2" s="106" t="s">
        <v>135</v>
      </c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8"/>
      <c r="AN2" s="57"/>
      <c r="AO2" s="106" t="s">
        <v>134</v>
      </c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8"/>
    </row>
    <row r="3" spans="2:67" ht="19" thickBot="1" x14ac:dyDescent="0.5">
      <c r="B3" s="127" t="s">
        <v>76</v>
      </c>
      <c r="C3" s="128"/>
      <c r="D3" s="128"/>
      <c r="E3" s="128"/>
      <c r="F3" s="128"/>
      <c r="G3" s="128"/>
      <c r="H3" s="129"/>
      <c r="J3" s="118" t="s">
        <v>88</v>
      </c>
      <c r="K3" s="119"/>
      <c r="L3" s="120"/>
      <c r="M3" s="118" t="s">
        <v>92</v>
      </c>
      <c r="N3" s="119"/>
      <c r="O3" s="120"/>
      <c r="Q3" s="112" t="s">
        <v>88</v>
      </c>
      <c r="R3" s="113"/>
      <c r="S3" s="113"/>
      <c r="T3" s="113"/>
      <c r="U3" s="114"/>
      <c r="V3" s="115" t="s">
        <v>92</v>
      </c>
      <c r="W3" s="116"/>
      <c r="X3" s="116"/>
      <c r="Y3" s="116"/>
      <c r="Z3" s="117"/>
      <c r="AB3" s="115" t="s">
        <v>88</v>
      </c>
      <c r="AC3" s="116"/>
      <c r="AD3" s="116"/>
      <c r="AE3" s="116"/>
      <c r="AF3" s="116"/>
      <c r="AG3" s="117"/>
      <c r="AH3" s="115" t="s">
        <v>92</v>
      </c>
      <c r="AI3" s="116"/>
      <c r="AJ3" s="116"/>
      <c r="AK3" s="116"/>
      <c r="AL3" s="116"/>
      <c r="AM3" s="117"/>
      <c r="AN3" s="57"/>
      <c r="AO3" s="115" t="s">
        <v>88</v>
      </c>
      <c r="AP3" s="116"/>
      <c r="AQ3" s="116"/>
      <c r="AR3" s="116"/>
      <c r="AS3" s="116"/>
      <c r="AT3" s="117"/>
      <c r="AU3" s="115" t="s">
        <v>92</v>
      </c>
      <c r="AV3" s="116"/>
      <c r="AW3" s="116"/>
      <c r="AX3" s="116"/>
      <c r="AY3" s="116"/>
      <c r="AZ3" s="117"/>
    </row>
    <row r="4" spans="2:67" ht="72.5" x14ac:dyDescent="0.35">
      <c r="B4" s="40" t="s">
        <v>136</v>
      </c>
      <c r="C4" s="41" t="s">
        <v>8</v>
      </c>
      <c r="D4" s="42" t="s">
        <v>79</v>
      </c>
      <c r="E4" s="42" t="s">
        <v>80</v>
      </c>
      <c r="F4" s="42" t="s">
        <v>74</v>
      </c>
      <c r="G4" s="42" t="s">
        <v>589</v>
      </c>
      <c r="H4" s="105" t="s">
        <v>596</v>
      </c>
      <c r="I4" s="15"/>
      <c r="J4" s="43" t="s">
        <v>89</v>
      </c>
      <c r="K4" s="44" t="s">
        <v>90</v>
      </c>
      <c r="L4" s="45" t="s">
        <v>91</v>
      </c>
      <c r="M4" s="22" t="s">
        <v>89</v>
      </c>
      <c r="N4" s="23" t="s">
        <v>90</v>
      </c>
      <c r="O4" s="24" t="s">
        <v>91</v>
      </c>
      <c r="P4" s="62"/>
      <c r="Q4" s="43" t="s">
        <v>95</v>
      </c>
      <c r="R4" s="44" t="s">
        <v>96</v>
      </c>
      <c r="S4" s="44" t="s">
        <v>97</v>
      </c>
      <c r="T4" s="44" t="s">
        <v>98</v>
      </c>
      <c r="U4" s="45" t="s">
        <v>99</v>
      </c>
      <c r="V4" s="22" t="s">
        <v>95</v>
      </c>
      <c r="W4" s="23" t="s">
        <v>96</v>
      </c>
      <c r="X4" s="23" t="s">
        <v>97</v>
      </c>
      <c r="Y4" s="23" t="s">
        <v>98</v>
      </c>
      <c r="Z4" s="24" t="s">
        <v>99</v>
      </c>
      <c r="AA4" s="62"/>
      <c r="AB4" s="43" t="s">
        <v>110</v>
      </c>
      <c r="AC4" s="44" t="s">
        <v>109</v>
      </c>
      <c r="AD4" s="44" t="s">
        <v>111</v>
      </c>
      <c r="AE4" s="44" t="s">
        <v>112</v>
      </c>
      <c r="AF4" s="44" t="s">
        <v>113</v>
      </c>
      <c r="AG4" s="45" t="s">
        <v>114</v>
      </c>
      <c r="AH4" s="22" t="s">
        <v>110</v>
      </c>
      <c r="AI4" s="23" t="s">
        <v>109</v>
      </c>
      <c r="AJ4" s="23" t="s">
        <v>111</v>
      </c>
      <c r="AK4" s="23" t="s">
        <v>112</v>
      </c>
      <c r="AL4" s="23" t="s">
        <v>113</v>
      </c>
      <c r="AM4" s="24" t="s">
        <v>114</v>
      </c>
      <c r="AN4" s="63"/>
      <c r="AO4" s="43" t="s">
        <v>118</v>
      </c>
      <c r="AP4" s="44" t="s">
        <v>119</v>
      </c>
      <c r="AQ4" s="44" t="s">
        <v>120</v>
      </c>
      <c r="AR4" s="44" t="s">
        <v>121</v>
      </c>
      <c r="AS4" s="44" t="s">
        <v>122</v>
      </c>
      <c r="AT4" s="45" t="s">
        <v>123</v>
      </c>
      <c r="AU4" s="43" t="s">
        <v>124</v>
      </c>
      <c r="AV4" s="44" t="s">
        <v>119</v>
      </c>
      <c r="AW4" s="44" t="s">
        <v>120</v>
      </c>
      <c r="AX4" s="44" t="s">
        <v>121</v>
      </c>
      <c r="AY4" s="44" t="s">
        <v>130</v>
      </c>
      <c r="AZ4" s="45" t="s">
        <v>123</v>
      </c>
    </row>
    <row r="5" spans="2:67" ht="15" thickBot="1" x14ac:dyDescent="0.4">
      <c r="B5" s="70"/>
      <c r="C5" s="71"/>
      <c r="D5" s="60">
        <f>K52</f>
        <v>0</v>
      </c>
      <c r="E5" s="61">
        <f>U52</f>
        <v>0</v>
      </c>
      <c r="F5" s="72"/>
      <c r="G5" s="72"/>
      <c r="H5" s="98"/>
      <c r="J5" s="64">
        <f>COUNTIF(L9:L51,BJ7)</f>
        <v>0</v>
      </c>
      <c r="K5" s="65">
        <f>COUNTIF(L9:L51,BJ8)</f>
        <v>0</v>
      </c>
      <c r="L5" s="66">
        <f>COUNTIF(L9:L51,BJ9)</f>
        <v>0</v>
      </c>
      <c r="M5" s="64">
        <f>COUNTIF(L57:L99,BJ7)</f>
        <v>0</v>
      </c>
      <c r="N5" s="65">
        <f>COUNTIF(L57:L99,BJ8)</f>
        <v>0</v>
      </c>
      <c r="O5" s="66">
        <f>COUNTIF(L57:L99,BJ9)</f>
        <v>0</v>
      </c>
      <c r="P5" s="62"/>
      <c r="Q5" s="64">
        <f>COUNTIF(AD9:AD51,BG7)</f>
        <v>0</v>
      </c>
      <c r="R5" s="65">
        <f>COUNTIF(AD9:AD52,BG8)</f>
        <v>0</v>
      </c>
      <c r="S5" s="65">
        <f>COUNTIF(AD9:AD52,BG9)</f>
        <v>0</v>
      </c>
      <c r="T5" s="65">
        <f>COUNTIF(AD9:AD52,BG10)</f>
        <v>0</v>
      </c>
      <c r="U5" s="66">
        <f>COUNTIF(AD9:AD52,BG11)</f>
        <v>0</v>
      </c>
      <c r="V5" s="64">
        <f>COUNTIF(T57:T99,BG7)</f>
        <v>0</v>
      </c>
      <c r="W5" s="65">
        <f>COUNTIF(T57:T99,BG8)</f>
        <v>0</v>
      </c>
      <c r="X5" s="65">
        <f>COUNTIF(T57:T99,BG9)</f>
        <v>0</v>
      </c>
      <c r="Y5" s="65">
        <f>COUNTIF(T57:T99,BG10)</f>
        <v>0</v>
      </c>
      <c r="Z5" s="66">
        <f>COUNTIF(T57:T99,BG11)</f>
        <v>0</v>
      </c>
      <c r="AA5" s="62"/>
      <c r="AB5" s="64">
        <f>COUNTIF(AA9:AA51,BO7)</f>
        <v>0</v>
      </c>
      <c r="AC5" s="65">
        <f>COUNTIF(AA9:AA51,BO8)</f>
        <v>0</v>
      </c>
      <c r="AD5" s="65">
        <f>COUNTIF(AA9:AA51,BO9)</f>
        <v>0</v>
      </c>
      <c r="AE5" s="65">
        <f>COUNTIF(AA9:AA51,BO10)</f>
        <v>0</v>
      </c>
      <c r="AF5" s="65">
        <f>COUNTIF(AA9:AA51,BO11)</f>
        <v>0</v>
      </c>
      <c r="AG5" s="66">
        <f>COUNTIF(AA9:AA51,BO12)</f>
        <v>0</v>
      </c>
      <c r="AH5" s="64">
        <f>COUNTIF(S57:S99,BO8)</f>
        <v>0</v>
      </c>
      <c r="AI5" s="65">
        <f>COUNTIF(S57:S99,BO8)</f>
        <v>0</v>
      </c>
      <c r="AJ5" s="65">
        <f>COUNTIF(S57:S99,BO9)</f>
        <v>0</v>
      </c>
      <c r="AK5" s="65">
        <f>COUNTIF(S57:S99,BO10)</f>
        <v>0</v>
      </c>
      <c r="AL5" s="65">
        <f>COUNTIF(S57:S99,BO11)</f>
        <v>0</v>
      </c>
      <c r="AM5" s="66">
        <f>COUNTIF(S57:S99,BO12)</f>
        <v>0</v>
      </c>
      <c r="AN5" s="63"/>
      <c r="AO5" s="67">
        <f ca="1">SUMIF(AA9:AA52,BO7,U9:U51)</f>
        <v>0</v>
      </c>
      <c r="AP5" s="67">
        <f ca="1">SUMIF(AA9:AA52,BO8,U9:U51)</f>
        <v>0</v>
      </c>
      <c r="AQ5" s="67">
        <f ca="1">SUMIF(AA9:AA52,BO9,U9:U51)</f>
        <v>0</v>
      </c>
      <c r="AR5" s="67">
        <f ca="1">SUMIF(AA9:AA52,BO10,P9:P51)</f>
        <v>0</v>
      </c>
      <c r="AS5" s="67">
        <f ca="1">SUMIF(AA9:AA52,BO11,U9:U51)</f>
        <v>0</v>
      </c>
      <c r="AT5" s="67">
        <f ca="1">SUMIF(AA9:AA52,BO12,U9:U51)</f>
        <v>0</v>
      </c>
      <c r="AU5" s="67">
        <f>SUMIF(S57:S99,BO7,N57:N99)</f>
        <v>0</v>
      </c>
      <c r="AV5" s="67">
        <f>SUMIF(S57:S99,BO8,N57:N99)</f>
        <v>0</v>
      </c>
      <c r="AW5" s="67">
        <f>SUMIF(S57:S99,BO9,N57:N99)</f>
        <v>0</v>
      </c>
      <c r="AX5" s="67">
        <f>SUMIF(S57:S99,BO10,N57:N99)</f>
        <v>0</v>
      </c>
      <c r="AY5" s="67">
        <f>SUMIF(S57:S99,BO11,N57:N99)</f>
        <v>0</v>
      </c>
      <c r="AZ5" s="68">
        <f>SUMIF(S57:S99,BO12,N57:N99)</f>
        <v>0</v>
      </c>
    </row>
    <row r="6" spans="2:67" ht="15" thickBot="1" x14ac:dyDescent="0.4">
      <c r="C6" s="3"/>
      <c r="D6" s="3"/>
      <c r="E6" s="3"/>
      <c r="F6" s="3"/>
      <c r="G6" s="3"/>
      <c r="H6" s="3"/>
    </row>
    <row r="7" spans="2:67" ht="19" thickBot="1" x14ac:dyDescent="0.4">
      <c r="C7" s="3"/>
      <c r="D7" s="3"/>
      <c r="E7" s="3"/>
      <c r="F7" s="3"/>
      <c r="G7" s="3"/>
      <c r="H7" s="3"/>
      <c r="J7" s="54" t="s">
        <v>73</v>
      </c>
      <c r="K7" s="125" t="s">
        <v>590</v>
      </c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6"/>
      <c r="BB7" s="33" t="s">
        <v>46</v>
      </c>
      <c r="BC7" s="33" t="s">
        <v>31</v>
      </c>
      <c r="BD7" s="33"/>
      <c r="BE7" s="33" t="s">
        <v>12</v>
      </c>
      <c r="BF7" s="33" t="s">
        <v>22</v>
      </c>
      <c r="BG7" s="33" t="s">
        <v>48</v>
      </c>
      <c r="BH7" s="33" t="s">
        <v>15</v>
      </c>
      <c r="BI7" s="33" t="s">
        <v>81</v>
      </c>
      <c r="BJ7" s="33" t="s">
        <v>127</v>
      </c>
      <c r="BK7" s="33" t="s">
        <v>33</v>
      </c>
      <c r="BL7" s="33"/>
      <c r="BM7" s="33" t="s">
        <v>64</v>
      </c>
      <c r="BN7" s="33" t="s">
        <v>42</v>
      </c>
      <c r="BO7" s="33" t="s">
        <v>100</v>
      </c>
    </row>
    <row r="8" spans="2:67" ht="116.5" thickBot="1" x14ac:dyDescent="0.4">
      <c r="C8" s="3"/>
      <c r="D8" s="3"/>
      <c r="E8" s="3"/>
      <c r="F8" s="3"/>
      <c r="G8" s="3"/>
      <c r="H8" s="3"/>
      <c r="J8" s="25"/>
      <c r="K8" s="26" t="s">
        <v>0</v>
      </c>
      <c r="L8" s="26" t="s">
        <v>27</v>
      </c>
      <c r="M8" s="49" t="s">
        <v>129</v>
      </c>
      <c r="N8" s="28" t="s">
        <v>75</v>
      </c>
      <c r="O8" s="49" t="s">
        <v>84</v>
      </c>
      <c r="P8" s="69"/>
      <c r="Q8" s="50" t="s">
        <v>591</v>
      </c>
      <c r="R8" s="46" t="s">
        <v>592</v>
      </c>
      <c r="S8" s="50" t="s">
        <v>593</v>
      </c>
      <c r="T8" s="104"/>
      <c r="U8" s="104"/>
      <c r="V8" s="28" t="s">
        <v>3</v>
      </c>
      <c r="W8" s="28" t="s">
        <v>30</v>
      </c>
      <c r="X8" s="28" t="s">
        <v>7</v>
      </c>
      <c r="Y8" s="28" t="s">
        <v>125</v>
      </c>
      <c r="Z8" s="28" t="s">
        <v>72</v>
      </c>
      <c r="AA8" s="28" t="s">
        <v>106</v>
      </c>
      <c r="AB8" s="26" t="s">
        <v>6</v>
      </c>
      <c r="AC8" s="26" t="s">
        <v>1</v>
      </c>
      <c r="AD8" s="51" t="s">
        <v>29</v>
      </c>
      <c r="AE8" s="52" t="s">
        <v>28</v>
      </c>
      <c r="AF8" s="52" t="s">
        <v>85</v>
      </c>
      <c r="AG8" s="51" t="s">
        <v>9</v>
      </c>
      <c r="AH8" s="52" t="s">
        <v>83</v>
      </c>
      <c r="AI8" s="51" t="s">
        <v>5</v>
      </c>
      <c r="AJ8" s="52" t="s">
        <v>63</v>
      </c>
      <c r="AK8" s="89" t="s">
        <v>86</v>
      </c>
      <c r="AL8" s="90" t="s">
        <v>87</v>
      </c>
      <c r="BB8" s="33" t="s">
        <v>47</v>
      </c>
      <c r="BC8" s="33" t="s">
        <v>32</v>
      </c>
      <c r="BD8" s="33"/>
      <c r="BE8" s="33" t="s">
        <v>10</v>
      </c>
      <c r="BF8" s="33" t="s">
        <v>23</v>
      </c>
      <c r="BG8" s="33" t="s">
        <v>50</v>
      </c>
      <c r="BH8" s="33" t="s">
        <v>16</v>
      </c>
      <c r="BI8" s="33" t="s">
        <v>82</v>
      </c>
      <c r="BJ8" s="33" t="s">
        <v>128</v>
      </c>
      <c r="BK8" s="33" t="s">
        <v>34</v>
      </c>
      <c r="BL8" s="33"/>
      <c r="BM8" s="33" t="s">
        <v>65</v>
      </c>
      <c r="BN8" s="33" t="s">
        <v>16</v>
      </c>
      <c r="BO8" s="33" t="s">
        <v>101</v>
      </c>
    </row>
    <row r="9" spans="2:67" x14ac:dyDescent="0.35">
      <c r="C9" s="3"/>
      <c r="D9" s="3"/>
      <c r="E9" s="3"/>
      <c r="F9" s="3"/>
      <c r="G9" s="3"/>
      <c r="H9" s="3"/>
      <c r="J9" s="34">
        <v>1</v>
      </c>
      <c r="K9" s="73"/>
      <c r="L9" s="74"/>
      <c r="M9" s="74"/>
      <c r="N9" s="75"/>
      <c r="O9" s="76"/>
      <c r="P9" s="102">
        <f>O9/38</f>
        <v>0</v>
      </c>
      <c r="Q9" s="81"/>
      <c r="R9" s="81"/>
      <c r="S9" s="81"/>
      <c r="T9" s="102">
        <f>YEARFRAC(R9,S9)</f>
        <v>0</v>
      </c>
      <c r="U9" s="102">
        <f>P9*T9</f>
        <v>0</v>
      </c>
      <c r="V9" s="83"/>
      <c r="W9" s="83"/>
      <c r="X9" s="84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76"/>
      <c r="AK9" s="83"/>
      <c r="AL9" s="85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BC9" s="1" t="s">
        <v>133</v>
      </c>
      <c r="BE9" s="1" t="s">
        <v>11</v>
      </c>
      <c r="BF9" s="1" t="s">
        <v>24</v>
      </c>
      <c r="BG9" s="1" t="s">
        <v>51</v>
      </c>
      <c r="BH9" s="1" t="s">
        <v>17</v>
      </c>
      <c r="BI9" s="1" t="s">
        <v>137</v>
      </c>
      <c r="BJ9" s="1" t="s">
        <v>70</v>
      </c>
      <c r="BK9" s="1" t="s">
        <v>35</v>
      </c>
      <c r="BM9" s="1" t="s">
        <v>66</v>
      </c>
      <c r="BN9" s="1" t="s">
        <v>43</v>
      </c>
      <c r="BO9" s="1" t="s">
        <v>102</v>
      </c>
    </row>
    <row r="10" spans="2:67" x14ac:dyDescent="0.35">
      <c r="C10" s="3" t="s">
        <v>132</v>
      </c>
      <c r="D10" s="3"/>
      <c r="E10" s="3"/>
      <c r="F10" s="3"/>
      <c r="G10" s="3"/>
      <c r="H10" s="3"/>
      <c r="J10" s="31">
        <v>2</v>
      </c>
      <c r="K10" s="77"/>
      <c r="L10" s="78"/>
      <c r="M10" s="78"/>
      <c r="N10" s="79"/>
      <c r="O10" s="80"/>
      <c r="P10" s="103">
        <f t="shared" ref="P10:P51" si="0">O10/38</f>
        <v>0</v>
      </c>
      <c r="Q10" s="82"/>
      <c r="R10" s="82"/>
      <c r="S10" s="82"/>
      <c r="T10" s="103">
        <f t="shared" ref="T10:T51" si="1">YEARFRAC(R10,S10)</f>
        <v>0</v>
      </c>
      <c r="U10" s="103">
        <f t="shared" ref="U10:U51" si="2">P10*T10</f>
        <v>0</v>
      </c>
      <c r="V10" s="86"/>
      <c r="W10" s="86"/>
      <c r="X10" s="87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0"/>
      <c r="AK10" s="86"/>
      <c r="AL10" s="88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BC10" s="1" t="s">
        <v>53</v>
      </c>
      <c r="BE10" s="1" t="s">
        <v>13</v>
      </c>
      <c r="BF10" s="1" t="s">
        <v>25</v>
      </c>
      <c r="BG10" s="1" t="s">
        <v>49</v>
      </c>
      <c r="BH10" s="1" t="s">
        <v>18</v>
      </c>
      <c r="BI10" s="1">
        <v>337</v>
      </c>
      <c r="BK10" s="1" t="s">
        <v>36</v>
      </c>
      <c r="BM10" s="1" t="s">
        <v>67</v>
      </c>
      <c r="BN10" s="1" t="s">
        <v>44</v>
      </c>
      <c r="BO10" s="1" t="s">
        <v>103</v>
      </c>
    </row>
    <row r="11" spans="2:67" x14ac:dyDescent="0.35">
      <c r="C11" s="3" t="s">
        <v>131</v>
      </c>
      <c r="D11" s="3"/>
      <c r="E11" s="3"/>
      <c r="F11" s="3"/>
      <c r="G11" s="3"/>
      <c r="H11" s="3"/>
      <c r="J11" s="31">
        <v>3</v>
      </c>
      <c r="K11" s="77"/>
      <c r="L11" s="78"/>
      <c r="M11" s="78"/>
      <c r="N11" s="79"/>
      <c r="O11" s="80"/>
      <c r="P11" s="103">
        <f t="shared" si="0"/>
        <v>0</v>
      </c>
      <c r="Q11" s="82"/>
      <c r="R11" s="82"/>
      <c r="S11" s="82"/>
      <c r="T11" s="103">
        <f t="shared" si="1"/>
        <v>0</v>
      </c>
      <c r="U11" s="103">
        <f t="shared" si="2"/>
        <v>0</v>
      </c>
      <c r="V11" s="86"/>
      <c r="W11" s="86"/>
      <c r="X11" s="87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0"/>
      <c r="AK11" s="86"/>
      <c r="AL11" s="88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BE11" s="1" t="s">
        <v>14</v>
      </c>
      <c r="BF11" s="1" t="s">
        <v>26</v>
      </c>
      <c r="BG11" s="1" t="s">
        <v>52</v>
      </c>
      <c r="BH11" s="1" t="s">
        <v>19</v>
      </c>
      <c r="BI11" s="1">
        <v>332</v>
      </c>
      <c r="BK11" s="1" t="s">
        <v>37</v>
      </c>
      <c r="BM11" s="1" t="s">
        <v>69</v>
      </c>
      <c r="BN11" s="1" t="s">
        <v>45</v>
      </c>
      <c r="BO11" s="1" t="s">
        <v>104</v>
      </c>
    </row>
    <row r="12" spans="2:67" x14ac:dyDescent="0.35">
      <c r="D12" s="3"/>
      <c r="E12" s="3"/>
      <c r="F12" s="3"/>
      <c r="G12" s="3"/>
      <c r="H12" s="3"/>
      <c r="J12" s="31">
        <v>4</v>
      </c>
      <c r="K12" s="77"/>
      <c r="L12" s="78"/>
      <c r="M12" s="78"/>
      <c r="N12" s="79"/>
      <c r="O12" s="80"/>
      <c r="P12" s="103">
        <f t="shared" si="0"/>
        <v>0</v>
      </c>
      <c r="Q12" s="82"/>
      <c r="R12" s="82"/>
      <c r="S12" s="82"/>
      <c r="T12" s="103">
        <f t="shared" si="1"/>
        <v>0</v>
      </c>
      <c r="U12" s="103">
        <f t="shared" si="2"/>
        <v>0</v>
      </c>
      <c r="V12" s="86"/>
      <c r="W12" s="86"/>
      <c r="X12" s="87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0"/>
      <c r="AK12" s="86"/>
      <c r="AL12" s="88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BF12" s="1" t="s">
        <v>70</v>
      </c>
      <c r="BH12" s="1" t="s">
        <v>20</v>
      </c>
      <c r="BI12" s="1">
        <v>304</v>
      </c>
      <c r="BK12" s="1" t="s">
        <v>38</v>
      </c>
      <c r="BM12" s="1" t="s">
        <v>68</v>
      </c>
      <c r="BN12" s="1" t="s">
        <v>70</v>
      </c>
      <c r="BO12" s="1" t="s">
        <v>105</v>
      </c>
    </row>
    <row r="13" spans="2:67" x14ac:dyDescent="0.35">
      <c r="C13" s="3"/>
      <c r="D13" s="3"/>
      <c r="E13" s="3"/>
      <c r="F13" s="3"/>
      <c r="G13" s="3"/>
      <c r="H13" s="3"/>
      <c r="J13" s="31">
        <v>5</v>
      </c>
      <c r="K13" s="77"/>
      <c r="L13" s="78"/>
      <c r="M13" s="78"/>
      <c r="N13" s="79"/>
      <c r="O13" s="80"/>
      <c r="P13" s="103">
        <f t="shared" si="0"/>
        <v>0</v>
      </c>
      <c r="Q13" s="82"/>
      <c r="R13" s="82"/>
      <c r="S13" s="82"/>
      <c r="T13" s="103">
        <f t="shared" si="1"/>
        <v>0</v>
      </c>
      <c r="U13" s="103">
        <f t="shared" si="2"/>
        <v>0</v>
      </c>
      <c r="V13" s="86"/>
      <c r="W13" s="86"/>
      <c r="X13" s="87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0"/>
      <c r="AK13" s="86"/>
      <c r="AL13" s="88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BH13" s="1" t="s">
        <v>21</v>
      </c>
      <c r="BI13" s="1" t="s">
        <v>10</v>
      </c>
      <c r="BK13" s="1" t="s">
        <v>39</v>
      </c>
    </row>
    <row r="14" spans="2:67" x14ac:dyDescent="0.35">
      <c r="C14" s="3"/>
      <c r="D14" s="3"/>
      <c r="E14" s="3"/>
      <c r="F14" s="3"/>
      <c r="G14" s="3"/>
      <c r="H14" s="3"/>
      <c r="J14" s="31">
        <v>6</v>
      </c>
      <c r="K14" s="77"/>
      <c r="L14" s="78"/>
      <c r="M14" s="78"/>
      <c r="N14" s="79"/>
      <c r="O14" s="80"/>
      <c r="P14" s="103">
        <f t="shared" si="0"/>
        <v>0</v>
      </c>
      <c r="Q14" s="82"/>
      <c r="R14" s="82"/>
      <c r="S14" s="82"/>
      <c r="T14" s="103">
        <f t="shared" si="1"/>
        <v>0</v>
      </c>
      <c r="U14" s="103">
        <f t="shared" si="2"/>
        <v>0</v>
      </c>
      <c r="V14" s="86"/>
      <c r="W14" s="86"/>
      <c r="X14" s="87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0"/>
      <c r="AK14" s="86"/>
      <c r="AL14" s="88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BH14" s="1" t="s">
        <v>70</v>
      </c>
      <c r="BI14" s="1">
        <v>330</v>
      </c>
      <c r="BK14" s="1" t="s">
        <v>71</v>
      </c>
    </row>
    <row r="15" spans="2:67" x14ac:dyDescent="0.35">
      <c r="F15" s="3"/>
      <c r="G15" s="3"/>
      <c r="H15" s="3"/>
      <c r="J15" s="31">
        <v>7</v>
      </c>
      <c r="K15" s="77"/>
      <c r="L15" s="78"/>
      <c r="M15" s="78"/>
      <c r="N15" s="79"/>
      <c r="O15" s="80"/>
      <c r="P15" s="103">
        <f t="shared" si="0"/>
        <v>0</v>
      </c>
      <c r="Q15" s="82"/>
      <c r="R15" s="82"/>
      <c r="S15" s="82"/>
      <c r="T15" s="103">
        <f t="shared" si="1"/>
        <v>0</v>
      </c>
      <c r="U15" s="103">
        <f t="shared" si="2"/>
        <v>0</v>
      </c>
      <c r="V15" s="86"/>
      <c r="W15" s="86"/>
      <c r="X15" s="87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0"/>
      <c r="AK15" s="86"/>
      <c r="AL15" s="88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BI15" s="1" t="s">
        <v>70</v>
      </c>
      <c r="BK15" s="1" t="s">
        <v>41</v>
      </c>
    </row>
    <row r="16" spans="2:67" x14ac:dyDescent="0.35">
      <c r="F16" s="3"/>
      <c r="G16" s="3"/>
      <c r="H16" s="3"/>
      <c r="J16" s="31">
        <v>8</v>
      </c>
      <c r="K16" s="77"/>
      <c r="L16" s="78"/>
      <c r="M16" s="78"/>
      <c r="N16" s="79"/>
      <c r="O16" s="80"/>
      <c r="P16" s="103">
        <f t="shared" si="0"/>
        <v>0</v>
      </c>
      <c r="Q16" s="82"/>
      <c r="R16" s="82"/>
      <c r="S16" s="82"/>
      <c r="T16" s="103">
        <f t="shared" si="1"/>
        <v>0</v>
      </c>
      <c r="U16" s="103">
        <f t="shared" si="2"/>
        <v>0</v>
      </c>
      <c r="V16" s="86"/>
      <c r="W16" s="86"/>
      <c r="X16" s="87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0"/>
      <c r="AK16" s="86"/>
      <c r="AL16" s="88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BB16" s="58"/>
    </row>
    <row r="17" spans="3:62" x14ac:dyDescent="0.35">
      <c r="F17" s="3"/>
      <c r="G17" s="3"/>
      <c r="H17" s="3"/>
      <c r="J17" s="31">
        <v>9</v>
      </c>
      <c r="K17" s="77"/>
      <c r="L17" s="78"/>
      <c r="M17" s="78"/>
      <c r="N17" s="79"/>
      <c r="O17" s="80"/>
      <c r="P17" s="103">
        <f t="shared" si="0"/>
        <v>0</v>
      </c>
      <c r="Q17" s="82"/>
      <c r="R17" s="82"/>
      <c r="S17" s="82"/>
      <c r="T17" s="103">
        <f t="shared" si="1"/>
        <v>0</v>
      </c>
      <c r="U17" s="103">
        <f t="shared" si="2"/>
        <v>0</v>
      </c>
      <c r="V17" s="86"/>
      <c r="W17" s="86"/>
      <c r="X17" s="87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0"/>
      <c r="AK17" s="86"/>
      <c r="AL17" s="88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3:62" x14ac:dyDescent="0.35">
      <c r="F18" s="3"/>
      <c r="G18" s="3"/>
      <c r="H18" s="3"/>
      <c r="J18" s="31">
        <v>10</v>
      </c>
      <c r="K18" s="77"/>
      <c r="L18" s="78"/>
      <c r="M18" s="78"/>
      <c r="N18" s="79"/>
      <c r="O18" s="80"/>
      <c r="P18" s="103">
        <f t="shared" si="0"/>
        <v>0</v>
      </c>
      <c r="Q18" s="82"/>
      <c r="R18" s="82"/>
      <c r="S18" s="82"/>
      <c r="T18" s="103">
        <f t="shared" si="1"/>
        <v>0</v>
      </c>
      <c r="U18" s="103">
        <f t="shared" si="2"/>
        <v>0</v>
      </c>
      <c r="V18" s="86"/>
      <c r="W18" s="86"/>
      <c r="X18" s="87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0"/>
      <c r="AK18" s="86"/>
      <c r="AL18" s="88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3:62" x14ac:dyDescent="0.35">
      <c r="F19" s="3"/>
      <c r="G19" s="3"/>
      <c r="H19" s="3"/>
      <c r="J19" s="31">
        <v>11</v>
      </c>
      <c r="K19" s="77"/>
      <c r="L19" s="78"/>
      <c r="M19" s="78"/>
      <c r="N19" s="79"/>
      <c r="O19" s="80"/>
      <c r="P19" s="103">
        <f t="shared" si="0"/>
        <v>0</v>
      </c>
      <c r="Q19" s="82"/>
      <c r="R19" s="82"/>
      <c r="S19" s="82"/>
      <c r="T19" s="103">
        <f t="shared" si="1"/>
        <v>0</v>
      </c>
      <c r="U19" s="103">
        <f t="shared" si="2"/>
        <v>0</v>
      </c>
      <c r="V19" s="86"/>
      <c r="W19" s="86"/>
      <c r="X19" s="87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0"/>
      <c r="AK19" s="86"/>
      <c r="AL19" s="88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3:62" x14ac:dyDescent="0.35">
      <c r="F20" s="3"/>
      <c r="G20" s="3"/>
      <c r="H20" s="3"/>
      <c r="J20" s="31">
        <v>12</v>
      </c>
      <c r="K20" s="77"/>
      <c r="L20" s="78"/>
      <c r="M20" s="78"/>
      <c r="N20" s="79"/>
      <c r="O20" s="80"/>
      <c r="P20" s="103">
        <f t="shared" si="0"/>
        <v>0</v>
      </c>
      <c r="Q20" s="82"/>
      <c r="R20" s="82"/>
      <c r="S20" s="82"/>
      <c r="T20" s="103">
        <f t="shared" si="1"/>
        <v>0</v>
      </c>
      <c r="U20" s="103">
        <f t="shared" si="2"/>
        <v>0</v>
      </c>
      <c r="V20" s="86"/>
      <c r="W20" s="86"/>
      <c r="X20" s="87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0"/>
      <c r="AK20" s="86"/>
      <c r="AL20" s="88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BI20" t="s">
        <v>139</v>
      </c>
      <c r="BJ20" t="s">
        <v>140</v>
      </c>
    </row>
    <row r="21" spans="3:62" x14ac:dyDescent="0.35">
      <c r="F21" s="3"/>
      <c r="G21" s="3"/>
      <c r="H21" s="3"/>
      <c r="J21" s="31">
        <v>13</v>
      </c>
      <c r="K21" s="77"/>
      <c r="L21" s="78"/>
      <c r="M21" s="78"/>
      <c r="N21" s="79"/>
      <c r="O21" s="80"/>
      <c r="P21" s="103">
        <f t="shared" si="0"/>
        <v>0</v>
      </c>
      <c r="Q21" s="82"/>
      <c r="R21" s="82"/>
      <c r="S21" s="82"/>
      <c r="T21" s="103">
        <f t="shared" si="1"/>
        <v>0</v>
      </c>
      <c r="U21" s="103">
        <f t="shared" si="2"/>
        <v>0</v>
      </c>
      <c r="V21" s="86"/>
      <c r="W21" s="86"/>
      <c r="X21" s="87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0"/>
      <c r="AK21" s="86"/>
      <c r="AL21" s="88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BI21" t="s">
        <v>141</v>
      </c>
      <c r="BJ21" t="s">
        <v>142</v>
      </c>
    </row>
    <row r="22" spans="3:62" x14ac:dyDescent="0.35">
      <c r="C22" s="3"/>
      <c r="D22" s="3"/>
      <c r="E22" s="3"/>
      <c r="F22" s="3"/>
      <c r="G22" s="3"/>
      <c r="H22" s="3"/>
      <c r="J22" s="31">
        <v>14</v>
      </c>
      <c r="K22" s="77"/>
      <c r="L22" s="78"/>
      <c r="M22" s="78"/>
      <c r="N22" s="79"/>
      <c r="O22" s="80"/>
      <c r="P22" s="103">
        <f t="shared" si="0"/>
        <v>0</v>
      </c>
      <c r="Q22" s="82"/>
      <c r="R22" s="82"/>
      <c r="S22" s="82"/>
      <c r="T22" s="103">
        <f t="shared" si="1"/>
        <v>0</v>
      </c>
      <c r="U22" s="103">
        <f t="shared" si="2"/>
        <v>0</v>
      </c>
      <c r="V22" s="86"/>
      <c r="W22" s="86"/>
      <c r="X22" s="87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0"/>
      <c r="AK22" s="86"/>
      <c r="AL22" s="88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BI22" t="s">
        <v>143</v>
      </c>
      <c r="BJ22" t="s">
        <v>144</v>
      </c>
    </row>
    <row r="23" spans="3:62" x14ac:dyDescent="0.35">
      <c r="C23" s="3"/>
      <c r="D23" s="3"/>
      <c r="E23" s="3"/>
      <c r="F23" s="3"/>
      <c r="G23" s="3"/>
      <c r="H23" s="3"/>
      <c r="J23" s="31">
        <v>15</v>
      </c>
      <c r="K23" s="77"/>
      <c r="L23" s="78"/>
      <c r="M23" s="78"/>
      <c r="N23" s="79"/>
      <c r="O23" s="80"/>
      <c r="P23" s="103">
        <f t="shared" si="0"/>
        <v>0</v>
      </c>
      <c r="Q23" s="82"/>
      <c r="R23" s="82"/>
      <c r="S23" s="82"/>
      <c r="T23" s="103">
        <f t="shared" si="1"/>
        <v>0</v>
      </c>
      <c r="U23" s="103">
        <f t="shared" si="2"/>
        <v>0</v>
      </c>
      <c r="V23" s="86"/>
      <c r="W23" s="86"/>
      <c r="X23" s="87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0"/>
      <c r="AK23" s="86"/>
      <c r="AL23" s="88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BI23" t="s">
        <v>145</v>
      </c>
      <c r="BJ23" t="s">
        <v>146</v>
      </c>
    </row>
    <row r="24" spans="3:62" x14ac:dyDescent="0.35">
      <c r="J24" s="31">
        <v>16</v>
      </c>
      <c r="K24" s="77"/>
      <c r="L24" s="78"/>
      <c r="M24" s="78"/>
      <c r="N24" s="79"/>
      <c r="O24" s="80"/>
      <c r="P24" s="103">
        <f t="shared" si="0"/>
        <v>0</v>
      </c>
      <c r="Q24" s="82"/>
      <c r="R24" s="82"/>
      <c r="S24" s="82"/>
      <c r="T24" s="103">
        <f t="shared" si="1"/>
        <v>0</v>
      </c>
      <c r="U24" s="103">
        <f t="shared" si="2"/>
        <v>0</v>
      </c>
      <c r="V24" s="86"/>
      <c r="W24" s="86"/>
      <c r="X24" s="87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0"/>
      <c r="AK24" s="86"/>
      <c r="AL24" s="88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BI24" t="s">
        <v>147</v>
      </c>
      <c r="BJ24" t="s">
        <v>148</v>
      </c>
    </row>
    <row r="25" spans="3:62" x14ac:dyDescent="0.35">
      <c r="J25" s="31">
        <v>17</v>
      </c>
      <c r="K25" s="77"/>
      <c r="L25" s="78"/>
      <c r="M25" s="78"/>
      <c r="N25" s="79"/>
      <c r="O25" s="80"/>
      <c r="P25" s="103">
        <f t="shared" si="0"/>
        <v>0</v>
      </c>
      <c r="Q25" s="82"/>
      <c r="R25" s="82"/>
      <c r="S25" s="82"/>
      <c r="T25" s="103">
        <f t="shared" si="1"/>
        <v>0</v>
      </c>
      <c r="U25" s="103">
        <f t="shared" si="2"/>
        <v>0</v>
      </c>
      <c r="V25" s="86"/>
      <c r="W25" s="86"/>
      <c r="X25" s="87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0"/>
      <c r="AK25" s="86"/>
      <c r="AL25" s="88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BI25" t="s">
        <v>149</v>
      </c>
      <c r="BJ25" t="s">
        <v>150</v>
      </c>
    </row>
    <row r="26" spans="3:62" x14ac:dyDescent="0.35">
      <c r="J26" s="31">
        <v>18</v>
      </c>
      <c r="K26" s="77"/>
      <c r="L26" s="78"/>
      <c r="M26" s="78"/>
      <c r="N26" s="79"/>
      <c r="O26" s="80"/>
      <c r="P26" s="103">
        <f t="shared" si="0"/>
        <v>0</v>
      </c>
      <c r="Q26" s="82"/>
      <c r="R26" s="82"/>
      <c r="S26" s="82"/>
      <c r="T26" s="103">
        <f t="shared" si="1"/>
        <v>0</v>
      </c>
      <c r="U26" s="103">
        <f t="shared" si="2"/>
        <v>0</v>
      </c>
      <c r="V26" s="86"/>
      <c r="W26" s="86"/>
      <c r="X26" s="87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0"/>
      <c r="AK26" s="86"/>
      <c r="AL26" s="88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BI26" t="s">
        <v>151</v>
      </c>
      <c r="BJ26" t="s">
        <v>152</v>
      </c>
    </row>
    <row r="27" spans="3:62" x14ac:dyDescent="0.35">
      <c r="J27" s="31">
        <v>19</v>
      </c>
      <c r="K27" s="77"/>
      <c r="L27" s="78"/>
      <c r="M27" s="78"/>
      <c r="N27" s="79"/>
      <c r="O27" s="80"/>
      <c r="P27" s="103">
        <f t="shared" si="0"/>
        <v>0</v>
      </c>
      <c r="Q27" s="82"/>
      <c r="R27" s="82"/>
      <c r="S27" s="82"/>
      <c r="T27" s="103">
        <f t="shared" si="1"/>
        <v>0</v>
      </c>
      <c r="U27" s="103">
        <f t="shared" si="2"/>
        <v>0</v>
      </c>
      <c r="V27" s="86"/>
      <c r="W27" s="86"/>
      <c r="X27" s="87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0"/>
      <c r="AK27" s="86"/>
      <c r="AL27" s="88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BI27" t="s">
        <v>153</v>
      </c>
      <c r="BJ27" t="s">
        <v>154</v>
      </c>
    </row>
    <row r="28" spans="3:62" x14ac:dyDescent="0.35">
      <c r="J28" s="31">
        <v>20</v>
      </c>
      <c r="K28" s="77"/>
      <c r="L28" s="78"/>
      <c r="M28" s="78"/>
      <c r="N28" s="79"/>
      <c r="O28" s="80"/>
      <c r="P28" s="103">
        <f t="shared" si="0"/>
        <v>0</v>
      </c>
      <c r="Q28" s="82"/>
      <c r="R28" s="82"/>
      <c r="S28" s="82"/>
      <c r="T28" s="103">
        <f t="shared" si="1"/>
        <v>0</v>
      </c>
      <c r="U28" s="103">
        <f t="shared" si="2"/>
        <v>0</v>
      </c>
      <c r="V28" s="86"/>
      <c r="W28" s="86"/>
      <c r="X28" s="87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0"/>
      <c r="AK28" s="86"/>
      <c r="AL28" s="88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BI28" t="s">
        <v>155</v>
      </c>
      <c r="BJ28" t="s">
        <v>156</v>
      </c>
    </row>
    <row r="29" spans="3:62" x14ac:dyDescent="0.35">
      <c r="J29" s="31">
        <v>21</v>
      </c>
      <c r="K29" s="77"/>
      <c r="L29" s="78"/>
      <c r="M29" s="78"/>
      <c r="N29" s="79"/>
      <c r="O29" s="80"/>
      <c r="P29" s="103">
        <f t="shared" si="0"/>
        <v>0</v>
      </c>
      <c r="Q29" s="82"/>
      <c r="R29" s="82"/>
      <c r="S29" s="82"/>
      <c r="T29" s="103">
        <f t="shared" si="1"/>
        <v>0</v>
      </c>
      <c r="U29" s="103">
        <f t="shared" si="2"/>
        <v>0</v>
      </c>
      <c r="V29" s="86"/>
      <c r="W29" s="86"/>
      <c r="X29" s="87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0"/>
      <c r="AK29" s="86"/>
      <c r="AL29" s="88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BI29" t="s">
        <v>157</v>
      </c>
      <c r="BJ29" t="s">
        <v>158</v>
      </c>
    </row>
    <row r="30" spans="3:62" x14ac:dyDescent="0.35">
      <c r="J30" s="31">
        <v>22</v>
      </c>
      <c r="K30" s="77"/>
      <c r="L30" s="78"/>
      <c r="M30" s="78"/>
      <c r="N30" s="79"/>
      <c r="O30" s="80"/>
      <c r="P30" s="103">
        <f t="shared" si="0"/>
        <v>0</v>
      </c>
      <c r="Q30" s="82"/>
      <c r="R30" s="82"/>
      <c r="S30" s="82"/>
      <c r="T30" s="103">
        <f t="shared" si="1"/>
        <v>0</v>
      </c>
      <c r="U30" s="103">
        <f t="shared" si="2"/>
        <v>0</v>
      </c>
      <c r="V30" s="86"/>
      <c r="W30" s="86"/>
      <c r="X30" s="87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0"/>
      <c r="AK30" s="86"/>
      <c r="AL30" s="88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BI30" t="s">
        <v>159</v>
      </c>
      <c r="BJ30" t="s">
        <v>160</v>
      </c>
    </row>
    <row r="31" spans="3:62" x14ac:dyDescent="0.35">
      <c r="C31" s="3"/>
      <c r="D31" s="3"/>
      <c r="E31" s="3"/>
      <c r="F31" s="3"/>
      <c r="G31" s="3"/>
      <c r="H31" s="3"/>
      <c r="J31" s="31">
        <v>23</v>
      </c>
      <c r="K31" s="77"/>
      <c r="L31" s="78"/>
      <c r="M31" s="78"/>
      <c r="N31" s="79"/>
      <c r="O31" s="80"/>
      <c r="P31" s="103">
        <f t="shared" si="0"/>
        <v>0</v>
      </c>
      <c r="Q31" s="82"/>
      <c r="R31" s="82"/>
      <c r="S31" s="82"/>
      <c r="T31" s="103">
        <f t="shared" si="1"/>
        <v>0</v>
      </c>
      <c r="U31" s="103">
        <f t="shared" si="2"/>
        <v>0</v>
      </c>
      <c r="V31" s="86"/>
      <c r="W31" s="86"/>
      <c r="X31" s="87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0"/>
      <c r="AK31" s="86"/>
      <c r="AL31" s="88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BI31" t="s">
        <v>161</v>
      </c>
      <c r="BJ31" t="s">
        <v>162</v>
      </c>
    </row>
    <row r="32" spans="3:62" x14ac:dyDescent="0.35">
      <c r="C32" s="3"/>
      <c r="D32" s="3"/>
      <c r="E32" s="3"/>
      <c r="F32" s="3"/>
      <c r="G32" s="3"/>
      <c r="H32" s="3"/>
      <c r="J32" s="31">
        <v>24</v>
      </c>
      <c r="K32" s="77"/>
      <c r="L32" s="78"/>
      <c r="M32" s="78"/>
      <c r="N32" s="79"/>
      <c r="O32" s="80"/>
      <c r="P32" s="103">
        <f t="shared" si="0"/>
        <v>0</v>
      </c>
      <c r="Q32" s="82"/>
      <c r="R32" s="82"/>
      <c r="S32" s="82"/>
      <c r="T32" s="103">
        <f t="shared" si="1"/>
        <v>0</v>
      </c>
      <c r="U32" s="103">
        <f t="shared" si="2"/>
        <v>0</v>
      </c>
      <c r="V32" s="86"/>
      <c r="W32" s="86"/>
      <c r="X32" s="87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0"/>
      <c r="AK32" s="86"/>
      <c r="AL32" s="88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BI32" t="s">
        <v>163</v>
      </c>
      <c r="BJ32" t="s">
        <v>164</v>
      </c>
    </row>
    <row r="33" spans="3:62" x14ac:dyDescent="0.35">
      <c r="J33" s="31">
        <v>25</v>
      </c>
      <c r="K33" s="77"/>
      <c r="L33" s="78"/>
      <c r="M33" s="78"/>
      <c r="N33" s="79"/>
      <c r="O33" s="80"/>
      <c r="P33" s="103">
        <f t="shared" si="0"/>
        <v>0</v>
      </c>
      <c r="Q33" s="82"/>
      <c r="R33" s="82"/>
      <c r="S33" s="82"/>
      <c r="T33" s="103">
        <f t="shared" si="1"/>
        <v>0</v>
      </c>
      <c r="U33" s="103">
        <f t="shared" si="2"/>
        <v>0</v>
      </c>
      <c r="V33" s="86"/>
      <c r="W33" s="86"/>
      <c r="X33" s="87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0"/>
      <c r="AK33" s="86"/>
      <c r="AL33" s="88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BI33" t="s">
        <v>165</v>
      </c>
      <c r="BJ33" t="s">
        <v>166</v>
      </c>
    </row>
    <row r="34" spans="3:62" x14ac:dyDescent="0.35">
      <c r="J34" s="31">
        <v>26</v>
      </c>
      <c r="K34" s="77"/>
      <c r="L34" s="78"/>
      <c r="M34" s="78"/>
      <c r="N34" s="79"/>
      <c r="O34" s="80"/>
      <c r="P34" s="103">
        <f t="shared" si="0"/>
        <v>0</v>
      </c>
      <c r="Q34" s="82"/>
      <c r="R34" s="82"/>
      <c r="S34" s="82"/>
      <c r="T34" s="103">
        <f t="shared" si="1"/>
        <v>0</v>
      </c>
      <c r="U34" s="103">
        <f t="shared" si="2"/>
        <v>0</v>
      </c>
      <c r="V34" s="86"/>
      <c r="W34" s="86"/>
      <c r="X34" s="87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0"/>
      <c r="AK34" s="86"/>
      <c r="AL34" s="88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BI34" t="s">
        <v>167</v>
      </c>
      <c r="BJ34" t="s">
        <v>168</v>
      </c>
    </row>
    <row r="35" spans="3:62" x14ac:dyDescent="0.35">
      <c r="J35" s="31">
        <v>27</v>
      </c>
      <c r="K35" s="77"/>
      <c r="L35" s="78"/>
      <c r="M35" s="78"/>
      <c r="N35" s="79"/>
      <c r="O35" s="80"/>
      <c r="P35" s="103">
        <f t="shared" si="0"/>
        <v>0</v>
      </c>
      <c r="Q35" s="82"/>
      <c r="R35" s="82"/>
      <c r="S35" s="82"/>
      <c r="T35" s="103">
        <f t="shared" si="1"/>
        <v>0</v>
      </c>
      <c r="U35" s="103">
        <f t="shared" si="2"/>
        <v>0</v>
      </c>
      <c r="V35" s="86"/>
      <c r="W35" s="86"/>
      <c r="X35" s="87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0"/>
      <c r="AK35" s="86"/>
      <c r="AL35" s="88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BI35" t="s">
        <v>169</v>
      </c>
      <c r="BJ35" t="s">
        <v>170</v>
      </c>
    </row>
    <row r="36" spans="3:62" x14ac:dyDescent="0.35">
      <c r="J36" s="31">
        <v>28</v>
      </c>
      <c r="K36" s="77"/>
      <c r="L36" s="78"/>
      <c r="M36" s="78"/>
      <c r="N36" s="79"/>
      <c r="O36" s="80"/>
      <c r="P36" s="103">
        <f t="shared" si="0"/>
        <v>0</v>
      </c>
      <c r="Q36" s="82"/>
      <c r="R36" s="82"/>
      <c r="S36" s="82"/>
      <c r="T36" s="103">
        <f t="shared" si="1"/>
        <v>0</v>
      </c>
      <c r="U36" s="103">
        <f t="shared" si="2"/>
        <v>0</v>
      </c>
      <c r="V36" s="86"/>
      <c r="W36" s="86"/>
      <c r="X36" s="87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0"/>
      <c r="AK36" s="86"/>
      <c r="AL36" s="88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BI36" t="s">
        <v>171</v>
      </c>
      <c r="BJ36" t="s">
        <v>172</v>
      </c>
    </row>
    <row r="37" spans="3:62" x14ac:dyDescent="0.35">
      <c r="J37" s="31">
        <v>29</v>
      </c>
      <c r="K37" s="77"/>
      <c r="L37" s="78"/>
      <c r="M37" s="78"/>
      <c r="N37" s="79"/>
      <c r="O37" s="80"/>
      <c r="P37" s="103">
        <f t="shared" si="0"/>
        <v>0</v>
      </c>
      <c r="Q37" s="82"/>
      <c r="R37" s="82"/>
      <c r="S37" s="82"/>
      <c r="T37" s="103">
        <f t="shared" si="1"/>
        <v>0</v>
      </c>
      <c r="U37" s="103">
        <f t="shared" si="2"/>
        <v>0</v>
      </c>
      <c r="V37" s="86"/>
      <c r="W37" s="86"/>
      <c r="X37" s="87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0"/>
      <c r="AK37" s="86"/>
      <c r="AL37" s="88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BI37" t="s">
        <v>173</v>
      </c>
      <c r="BJ37" t="s">
        <v>174</v>
      </c>
    </row>
    <row r="38" spans="3:62" x14ac:dyDescent="0.35">
      <c r="J38" s="31">
        <v>30</v>
      </c>
      <c r="K38" s="77"/>
      <c r="L38" s="78"/>
      <c r="M38" s="78"/>
      <c r="N38" s="79"/>
      <c r="O38" s="80"/>
      <c r="P38" s="103">
        <f t="shared" si="0"/>
        <v>0</v>
      </c>
      <c r="Q38" s="82"/>
      <c r="R38" s="82"/>
      <c r="S38" s="82"/>
      <c r="T38" s="103">
        <f t="shared" si="1"/>
        <v>0</v>
      </c>
      <c r="U38" s="103">
        <f t="shared" si="2"/>
        <v>0</v>
      </c>
      <c r="V38" s="86"/>
      <c r="W38" s="86"/>
      <c r="X38" s="87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0"/>
      <c r="AK38" s="86"/>
      <c r="AL38" s="88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BI38" t="s">
        <v>175</v>
      </c>
      <c r="BJ38" t="s">
        <v>176</v>
      </c>
    </row>
    <row r="39" spans="3:62" x14ac:dyDescent="0.35">
      <c r="J39" s="31">
        <v>31</v>
      </c>
      <c r="K39" s="77"/>
      <c r="L39" s="78"/>
      <c r="M39" s="78"/>
      <c r="N39" s="79"/>
      <c r="O39" s="80"/>
      <c r="P39" s="103">
        <f t="shared" si="0"/>
        <v>0</v>
      </c>
      <c r="Q39" s="82"/>
      <c r="R39" s="82"/>
      <c r="S39" s="82"/>
      <c r="T39" s="103">
        <f t="shared" si="1"/>
        <v>0</v>
      </c>
      <c r="U39" s="103">
        <f t="shared" si="2"/>
        <v>0</v>
      </c>
      <c r="V39" s="86"/>
      <c r="W39" s="86"/>
      <c r="X39" s="87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0"/>
      <c r="AK39" s="86"/>
      <c r="AL39" s="88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BI39" t="s">
        <v>177</v>
      </c>
      <c r="BJ39" t="s">
        <v>178</v>
      </c>
    </row>
    <row r="40" spans="3:62" x14ac:dyDescent="0.35">
      <c r="C40" s="3"/>
      <c r="D40" s="3"/>
      <c r="E40" s="3"/>
      <c r="F40" s="3"/>
      <c r="G40" s="3"/>
      <c r="H40" s="3"/>
      <c r="J40" s="31">
        <v>32</v>
      </c>
      <c r="K40" s="77"/>
      <c r="L40" s="78"/>
      <c r="M40" s="78"/>
      <c r="N40" s="79"/>
      <c r="O40" s="80"/>
      <c r="P40" s="103">
        <f t="shared" si="0"/>
        <v>0</v>
      </c>
      <c r="Q40" s="82"/>
      <c r="R40" s="82"/>
      <c r="S40" s="82"/>
      <c r="T40" s="103">
        <f t="shared" si="1"/>
        <v>0</v>
      </c>
      <c r="U40" s="103">
        <f t="shared" si="2"/>
        <v>0</v>
      </c>
      <c r="V40" s="86"/>
      <c r="W40" s="86"/>
      <c r="X40" s="87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0"/>
      <c r="AK40" s="86"/>
      <c r="AL40" s="88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BI40" t="s">
        <v>179</v>
      </c>
      <c r="BJ40" t="s">
        <v>180</v>
      </c>
    </row>
    <row r="41" spans="3:62" x14ac:dyDescent="0.35">
      <c r="C41" s="3"/>
      <c r="D41" s="3"/>
      <c r="E41" s="3"/>
      <c r="F41" s="3"/>
      <c r="G41" s="3"/>
      <c r="H41" s="3"/>
      <c r="J41" s="31">
        <v>33</v>
      </c>
      <c r="K41" s="77"/>
      <c r="L41" s="78"/>
      <c r="M41" s="78"/>
      <c r="N41" s="79"/>
      <c r="O41" s="80"/>
      <c r="P41" s="103">
        <f t="shared" si="0"/>
        <v>0</v>
      </c>
      <c r="Q41" s="82"/>
      <c r="R41" s="82"/>
      <c r="S41" s="82"/>
      <c r="T41" s="103">
        <f t="shared" si="1"/>
        <v>0</v>
      </c>
      <c r="U41" s="103">
        <f t="shared" si="2"/>
        <v>0</v>
      </c>
      <c r="V41" s="86"/>
      <c r="W41" s="86"/>
      <c r="X41" s="87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0"/>
      <c r="AK41" s="86"/>
      <c r="AL41" s="88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BI41" t="s">
        <v>181</v>
      </c>
      <c r="BJ41" t="s">
        <v>182</v>
      </c>
    </row>
    <row r="42" spans="3:62" x14ac:dyDescent="0.35">
      <c r="J42" s="31">
        <v>34</v>
      </c>
      <c r="K42" s="77"/>
      <c r="L42" s="78"/>
      <c r="M42" s="78"/>
      <c r="N42" s="79"/>
      <c r="O42" s="80"/>
      <c r="P42" s="103">
        <f t="shared" si="0"/>
        <v>0</v>
      </c>
      <c r="Q42" s="82"/>
      <c r="R42" s="82"/>
      <c r="S42" s="82"/>
      <c r="T42" s="103">
        <f t="shared" si="1"/>
        <v>0</v>
      </c>
      <c r="U42" s="103">
        <f t="shared" si="2"/>
        <v>0</v>
      </c>
      <c r="V42" s="86"/>
      <c r="W42" s="86"/>
      <c r="X42" s="87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0"/>
      <c r="AK42" s="86"/>
      <c r="AL42" s="88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BI42" t="s">
        <v>183</v>
      </c>
      <c r="BJ42" t="s">
        <v>184</v>
      </c>
    </row>
    <row r="43" spans="3:62" x14ac:dyDescent="0.35">
      <c r="J43" s="31">
        <v>35</v>
      </c>
      <c r="K43" s="77"/>
      <c r="L43" s="78"/>
      <c r="M43" s="78"/>
      <c r="N43" s="79"/>
      <c r="O43" s="80"/>
      <c r="P43" s="103">
        <f t="shared" si="0"/>
        <v>0</v>
      </c>
      <c r="Q43" s="82"/>
      <c r="R43" s="82"/>
      <c r="S43" s="82"/>
      <c r="T43" s="103">
        <f t="shared" si="1"/>
        <v>0</v>
      </c>
      <c r="U43" s="103">
        <f t="shared" si="2"/>
        <v>0</v>
      </c>
      <c r="V43" s="86"/>
      <c r="W43" s="86"/>
      <c r="X43" s="87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0"/>
      <c r="AK43" s="86"/>
      <c r="AL43" s="88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BI43" t="s">
        <v>185</v>
      </c>
      <c r="BJ43" t="s">
        <v>186</v>
      </c>
    </row>
    <row r="44" spans="3:62" x14ac:dyDescent="0.35">
      <c r="J44" s="31">
        <v>36</v>
      </c>
      <c r="K44" s="77"/>
      <c r="L44" s="78"/>
      <c r="M44" s="78"/>
      <c r="N44" s="79"/>
      <c r="O44" s="80"/>
      <c r="P44" s="103">
        <f t="shared" si="0"/>
        <v>0</v>
      </c>
      <c r="Q44" s="82"/>
      <c r="R44" s="82"/>
      <c r="S44" s="82"/>
      <c r="T44" s="103">
        <f t="shared" si="1"/>
        <v>0</v>
      </c>
      <c r="U44" s="103">
        <f t="shared" si="2"/>
        <v>0</v>
      </c>
      <c r="V44" s="86"/>
      <c r="W44" s="86"/>
      <c r="X44" s="87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0"/>
      <c r="AK44" s="86"/>
      <c r="AL44" s="88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BI44" t="s">
        <v>187</v>
      </c>
      <c r="BJ44" t="s">
        <v>188</v>
      </c>
    </row>
    <row r="45" spans="3:62" x14ac:dyDescent="0.35">
      <c r="J45" s="31">
        <v>37</v>
      </c>
      <c r="K45" s="77"/>
      <c r="L45" s="78"/>
      <c r="M45" s="78"/>
      <c r="N45" s="79"/>
      <c r="O45" s="80"/>
      <c r="P45" s="103">
        <f t="shared" si="0"/>
        <v>0</v>
      </c>
      <c r="Q45" s="82"/>
      <c r="R45" s="82"/>
      <c r="S45" s="82"/>
      <c r="T45" s="103">
        <f t="shared" si="1"/>
        <v>0</v>
      </c>
      <c r="U45" s="103">
        <f t="shared" si="2"/>
        <v>0</v>
      </c>
      <c r="V45" s="86"/>
      <c r="W45" s="86"/>
      <c r="X45" s="87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0"/>
      <c r="AK45" s="86"/>
      <c r="AL45" s="88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BI45" t="s">
        <v>189</v>
      </c>
      <c r="BJ45" t="s">
        <v>190</v>
      </c>
    </row>
    <row r="46" spans="3:62" x14ac:dyDescent="0.35">
      <c r="J46" s="31">
        <v>38</v>
      </c>
      <c r="K46" s="77"/>
      <c r="L46" s="78"/>
      <c r="M46" s="78"/>
      <c r="N46" s="79"/>
      <c r="O46" s="80"/>
      <c r="P46" s="103">
        <f t="shared" si="0"/>
        <v>0</v>
      </c>
      <c r="Q46" s="82"/>
      <c r="R46" s="82"/>
      <c r="S46" s="82"/>
      <c r="T46" s="103">
        <f t="shared" si="1"/>
        <v>0</v>
      </c>
      <c r="U46" s="103">
        <f t="shared" si="2"/>
        <v>0</v>
      </c>
      <c r="V46" s="86"/>
      <c r="W46" s="86"/>
      <c r="X46" s="87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0"/>
      <c r="AK46" s="86"/>
      <c r="AL46" s="88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BI46" t="s">
        <v>191</v>
      </c>
      <c r="BJ46" t="s">
        <v>192</v>
      </c>
    </row>
    <row r="47" spans="3:62" x14ac:dyDescent="0.35">
      <c r="J47" s="31">
        <v>39</v>
      </c>
      <c r="K47" s="77"/>
      <c r="L47" s="78"/>
      <c r="M47" s="78"/>
      <c r="N47" s="79"/>
      <c r="O47" s="80"/>
      <c r="P47" s="103">
        <f t="shared" si="0"/>
        <v>0</v>
      </c>
      <c r="Q47" s="82"/>
      <c r="R47" s="82"/>
      <c r="S47" s="82"/>
      <c r="T47" s="103">
        <f t="shared" si="1"/>
        <v>0</v>
      </c>
      <c r="U47" s="103">
        <f t="shared" si="2"/>
        <v>0</v>
      </c>
      <c r="V47" s="86"/>
      <c r="W47" s="86"/>
      <c r="X47" s="87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0"/>
      <c r="AK47" s="86"/>
      <c r="AL47" s="88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BI47" t="s">
        <v>193</v>
      </c>
      <c r="BJ47" t="s">
        <v>194</v>
      </c>
    </row>
    <row r="48" spans="3:62" x14ac:dyDescent="0.35">
      <c r="J48" s="31">
        <v>40</v>
      </c>
      <c r="K48" s="77"/>
      <c r="L48" s="78"/>
      <c r="M48" s="78"/>
      <c r="N48" s="79"/>
      <c r="O48" s="80"/>
      <c r="P48" s="103">
        <f t="shared" si="0"/>
        <v>0</v>
      </c>
      <c r="Q48" s="82"/>
      <c r="R48" s="82"/>
      <c r="S48" s="82"/>
      <c r="T48" s="103">
        <f t="shared" si="1"/>
        <v>0</v>
      </c>
      <c r="U48" s="103">
        <f t="shared" si="2"/>
        <v>0</v>
      </c>
      <c r="V48" s="86"/>
      <c r="W48" s="86"/>
      <c r="X48" s="87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0"/>
      <c r="AK48" s="86"/>
      <c r="AL48" s="88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BI48" t="s">
        <v>195</v>
      </c>
      <c r="BJ48" t="s">
        <v>196</v>
      </c>
    </row>
    <row r="49" spans="10:67" x14ac:dyDescent="0.35">
      <c r="J49" s="31">
        <v>41</v>
      </c>
      <c r="K49" s="77"/>
      <c r="L49" s="78"/>
      <c r="M49" s="78"/>
      <c r="N49" s="79"/>
      <c r="O49" s="80"/>
      <c r="P49" s="103">
        <f t="shared" si="0"/>
        <v>0</v>
      </c>
      <c r="Q49" s="82"/>
      <c r="R49" s="82"/>
      <c r="S49" s="82"/>
      <c r="T49" s="103">
        <f t="shared" si="1"/>
        <v>0</v>
      </c>
      <c r="U49" s="103">
        <f t="shared" si="2"/>
        <v>0</v>
      </c>
      <c r="V49" s="86"/>
      <c r="W49" s="86"/>
      <c r="X49" s="87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0"/>
      <c r="AK49" s="86"/>
      <c r="AL49" s="88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BI49" t="s">
        <v>197</v>
      </c>
      <c r="BJ49" t="s">
        <v>198</v>
      </c>
    </row>
    <row r="50" spans="10:67" x14ac:dyDescent="0.35">
      <c r="J50" s="31">
        <v>42</v>
      </c>
      <c r="K50" s="77"/>
      <c r="L50" s="78"/>
      <c r="M50" s="78"/>
      <c r="N50" s="79"/>
      <c r="O50" s="80"/>
      <c r="P50" s="103">
        <f t="shared" si="0"/>
        <v>0</v>
      </c>
      <c r="Q50" s="82"/>
      <c r="R50" s="82"/>
      <c r="S50" s="82"/>
      <c r="T50" s="103">
        <f t="shared" si="1"/>
        <v>0</v>
      </c>
      <c r="U50" s="103">
        <f t="shared" si="2"/>
        <v>0</v>
      </c>
      <c r="V50" s="86"/>
      <c r="W50" s="86"/>
      <c r="X50" s="87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0"/>
      <c r="AK50" s="86"/>
      <c r="AL50" s="88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BI50" t="s">
        <v>199</v>
      </c>
      <c r="BJ50" t="s">
        <v>200</v>
      </c>
    </row>
    <row r="51" spans="10:67" x14ac:dyDescent="0.35">
      <c r="J51" s="31">
        <v>43</v>
      </c>
      <c r="K51" s="77"/>
      <c r="L51" s="78"/>
      <c r="M51" s="78"/>
      <c r="N51" s="79"/>
      <c r="O51" s="80"/>
      <c r="P51" s="103">
        <f t="shared" si="0"/>
        <v>0</v>
      </c>
      <c r="Q51" s="82"/>
      <c r="R51" s="82"/>
      <c r="S51" s="82"/>
      <c r="T51" s="103">
        <f t="shared" si="1"/>
        <v>0</v>
      </c>
      <c r="U51" s="103">
        <f t="shared" si="2"/>
        <v>0</v>
      </c>
      <c r="V51" s="86"/>
      <c r="W51" s="86"/>
      <c r="X51" s="87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0"/>
      <c r="AK51" s="86"/>
      <c r="AL51" s="88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BI51" t="s">
        <v>201</v>
      </c>
      <c r="BJ51" t="s">
        <v>202</v>
      </c>
    </row>
    <row r="52" spans="10:67" ht="15" thickBot="1" x14ac:dyDescent="0.4">
      <c r="J52" s="32" t="s">
        <v>2</v>
      </c>
      <c r="K52" s="53">
        <f>COUNTA(K9:K51)</f>
        <v>0</v>
      </c>
      <c r="L52" s="16"/>
      <c r="M52" s="16"/>
      <c r="N52" s="47"/>
      <c r="O52" s="17"/>
      <c r="P52" s="61">
        <f>SUM(P9:P51)</f>
        <v>0</v>
      </c>
      <c r="Q52" s="48"/>
      <c r="R52" s="48"/>
      <c r="S52" s="48"/>
      <c r="T52" s="103"/>
      <c r="U52" s="103">
        <f>SUM(U9:U51)</f>
        <v>0</v>
      </c>
      <c r="V52" s="2"/>
      <c r="W52" s="2"/>
      <c r="X52" s="18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17"/>
      <c r="AK52" s="2"/>
      <c r="AL52" s="19"/>
      <c r="BB52" s="33"/>
      <c r="BC52" s="33"/>
      <c r="BD52" s="33"/>
      <c r="BE52" s="33"/>
      <c r="BF52" s="33"/>
      <c r="BG52" s="33"/>
      <c r="BH52" s="33"/>
      <c r="BI52" t="s">
        <v>203</v>
      </c>
      <c r="BJ52" t="s">
        <v>204</v>
      </c>
      <c r="BK52" s="33"/>
      <c r="BL52" s="33"/>
      <c r="BM52" s="33"/>
      <c r="BN52" s="33"/>
      <c r="BO52" s="33"/>
    </row>
    <row r="53" spans="10:67" x14ac:dyDescent="0.35">
      <c r="BB53" s="33"/>
      <c r="BC53" s="12" t="s">
        <v>54</v>
      </c>
      <c r="BD53" s="11" t="s">
        <v>33</v>
      </c>
      <c r="BE53" s="33"/>
      <c r="BF53" s="33"/>
      <c r="BG53" s="33"/>
      <c r="BH53" s="33"/>
      <c r="BI53" t="s">
        <v>205</v>
      </c>
      <c r="BJ53" t="s">
        <v>206</v>
      </c>
      <c r="BK53" s="33"/>
      <c r="BL53" s="33"/>
      <c r="BM53" s="33"/>
      <c r="BN53" s="33"/>
      <c r="BO53" s="33"/>
    </row>
    <row r="54" spans="10:67" ht="19" thickBot="1" x14ac:dyDescent="0.4">
      <c r="U54" s="4"/>
      <c r="BB54" s="33"/>
      <c r="BC54" s="12" t="s">
        <v>115</v>
      </c>
      <c r="BD54" s="11" t="s">
        <v>34</v>
      </c>
      <c r="BE54" s="33"/>
      <c r="BF54" s="33"/>
      <c r="BG54" s="33"/>
      <c r="BH54" s="33"/>
      <c r="BI54" t="s">
        <v>207</v>
      </c>
      <c r="BJ54" t="s">
        <v>208</v>
      </c>
      <c r="BK54" s="33"/>
      <c r="BL54" s="33"/>
      <c r="BM54" s="33"/>
      <c r="BN54" s="33"/>
      <c r="BO54" s="33"/>
    </row>
    <row r="55" spans="10:67" ht="19" thickBot="1" x14ac:dyDescent="0.4">
      <c r="J55" s="55" t="s">
        <v>77</v>
      </c>
      <c r="K55" s="121" t="s">
        <v>594</v>
      </c>
      <c r="L55" s="121"/>
      <c r="M55" s="121"/>
      <c r="N55" s="121"/>
      <c r="O55" s="121"/>
      <c r="P55" s="121"/>
      <c r="Q55" s="121"/>
      <c r="R55" s="121"/>
      <c r="S55" s="121"/>
      <c r="T55" s="122"/>
      <c r="U55" s="35"/>
      <c r="V55" s="20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BB55" s="33"/>
      <c r="BC55" s="12" t="s">
        <v>56</v>
      </c>
      <c r="BD55" s="11" t="s">
        <v>35</v>
      </c>
      <c r="BE55" s="33"/>
      <c r="BF55" s="33"/>
      <c r="BG55" s="33"/>
      <c r="BH55" s="33"/>
      <c r="BI55" t="s">
        <v>209</v>
      </c>
      <c r="BJ55" t="s">
        <v>210</v>
      </c>
      <c r="BK55" s="33"/>
      <c r="BL55" s="33"/>
      <c r="BM55" s="33"/>
      <c r="BN55" s="33"/>
      <c r="BO55" s="33"/>
    </row>
    <row r="56" spans="10:67" ht="74" customHeight="1" thickBot="1" x14ac:dyDescent="0.4">
      <c r="J56" s="25"/>
      <c r="K56" s="26" t="s">
        <v>0</v>
      </c>
      <c r="L56" s="26" t="s">
        <v>27</v>
      </c>
      <c r="M56" s="28" t="s">
        <v>138</v>
      </c>
      <c r="N56" s="27" t="s">
        <v>117</v>
      </c>
      <c r="O56" s="28" t="s">
        <v>3</v>
      </c>
      <c r="P56" s="28" t="s">
        <v>116</v>
      </c>
      <c r="Q56" s="28" t="s">
        <v>126</v>
      </c>
      <c r="R56" s="28" t="s">
        <v>72</v>
      </c>
      <c r="S56" s="36" t="s">
        <v>108</v>
      </c>
      <c r="T56" s="29" t="s">
        <v>4</v>
      </c>
      <c r="W56" s="3"/>
      <c r="X56" s="3"/>
      <c r="Y56" s="3"/>
      <c r="Z56" s="12"/>
      <c r="AA56" s="13"/>
      <c r="AB56" s="5"/>
      <c r="AC56" s="5"/>
      <c r="AD56" s="5"/>
      <c r="AE56" s="5"/>
      <c r="AF56" s="5"/>
      <c r="AG56" s="6"/>
      <c r="AH56" s="7"/>
      <c r="BB56" s="33"/>
      <c r="BC56" s="14" t="s">
        <v>57</v>
      </c>
      <c r="BD56" s="11" t="s">
        <v>36</v>
      </c>
      <c r="BE56" s="33"/>
      <c r="BF56" s="33"/>
      <c r="BG56" s="33"/>
      <c r="BH56" s="33"/>
      <c r="BI56" t="s">
        <v>211</v>
      </c>
      <c r="BJ56" t="s">
        <v>212</v>
      </c>
      <c r="BK56" s="33"/>
      <c r="BL56" s="33"/>
      <c r="BM56" s="33"/>
      <c r="BN56" s="33"/>
      <c r="BO56" s="33"/>
    </row>
    <row r="57" spans="10:67" x14ac:dyDescent="0.35">
      <c r="J57" s="30">
        <v>1</v>
      </c>
      <c r="K57" s="73"/>
      <c r="L57" s="74"/>
      <c r="M57" s="76"/>
      <c r="N57" s="76"/>
      <c r="O57" s="83"/>
      <c r="P57" s="84"/>
      <c r="Q57" s="83"/>
      <c r="R57" s="91"/>
      <c r="S57" s="83"/>
      <c r="T57" s="85"/>
      <c r="W57" s="3"/>
      <c r="X57" s="3"/>
      <c r="Y57" s="3"/>
      <c r="AB57" s="3"/>
      <c r="AC57" s="3"/>
      <c r="AD57" s="3"/>
      <c r="AE57" s="3"/>
      <c r="AF57" s="3"/>
      <c r="AG57" s="3"/>
      <c r="AH57" s="3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BC57" s="59" t="s">
        <v>58</v>
      </c>
      <c r="BD57" s="1" t="s">
        <v>37</v>
      </c>
      <c r="BI57" t="s">
        <v>213</v>
      </c>
      <c r="BJ57" t="s">
        <v>214</v>
      </c>
    </row>
    <row r="58" spans="10:67" x14ac:dyDescent="0.35">
      <c r="J58" s="31">
        <v>2</v>
      </c>
      <c r="K58" s="77"/>
      <c r="L58" s="78"/>
      <c r="M58" s="80"/>
      <c r="N58" s="80"/>
      <c r="O58" s="86"/>
      <c r="P58" s="87"/>
      <c r="Q58" s="86"/>
      <c r="R58" s="92"/>
      <c r="S58" s="86"/>
      <c r="T58" s="88"/>
      <c r="W58" s="3"/>
      <c r="X58" s="3"/>
      <c r="Y58" s="3"/>
      <c r="AB58" s="3"/>
      <c r="AC58" s="3"/>
      <c r="AD58" s="3"/>
      <c r="AE58" s="3"/>
      <c r="AF58" s="3"/>
      <c r="AG58" s="3"/>
      <c r="AH58" s="3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BC58" s="59" t="s">
        <v>59</v>
      </c>
      <c r="BD58" s="1" t="s">
        <v>38</v>
      </c>
      <c r="BI58" t="s">
        <v>215</v>
      </c>
      <c r="BJ58" t="s">
        <v>216</v>
      </c>
    </row>
    <row r="59" spans="10:67" x14ac:dyDescent="0.35">
      <c r="J59" s="31">
        <v>3</v>
      </c>
      <c r="K59" s="77"/>
      <c r="L59" s="78"/>
      <c r="M59" s="80"/>
      <c r="N59" s="80"/>
      <c r="O59" s="86"/>
      <c r="P59" s="87"/>
      <c r="Q59" s="86"/>
      <c r="R59" s="92"/>
      <c r="S59" s="86"/>
      <c r="T59" s="88"/>
      <c r="W59" s="3"/>
      <c r="X59" s="3"/>
      <c r="Y59" s="3"/>
      <c r="AB59" s="3"/>
      <c r="AC59" s="3"/>
      <c r="AD59" s="3"/>
      <c r="AE59" s="3"/>
      <c r="AF59" s="3"/>
      <c r="AG59" s="3"/>
      <c r="AH59" s="3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BC59" s="59" t="s">
        <v>60</v>
      </c>
      <c r="BD59" s="1" t="s">
        <v>39</v>
      </c>
      <c r="BI59" t="s">
        <v>217</v>
      </c>
      <c r="BJ59" t="s">
        <v>218</v>
      </c>
    </row>
    <row r="60" spans="10:67" x14ac:dyDescent="0.35">
      <c r="J60" s="31">
        <v>4</v>
      </c>
      <c r="K60" s="77"/>
      <c r="L60" s="78"/>
      <c r="M60" s="80"/>
      <c r="N60" s="80"/>
      <c r="O60" s="86"/>
      <c r="P60" s="87"/>
      <c r="Q60" s="86"/>
      <c r="R60" s="92"/>
      <c r="S60" s="86"/>
      <c r="T60" s="88"/>
      <c r="W60" s="3"/>
      <c r="X60" s="3"/>
      <c r="Y60" s="3"/>
      <c r="AB60" s="3"/>
      <c r="AC60" s="3"/>
      <c r="AD60" s="3"/>
      <c r="AE60" s="3"/>
      <c r="AF60" s="3"/>
      <c r="AG60" s="3"/>
      <c r="AH60" s="3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BC60" s="59" t="s">
        <v>61</v>
      </c>
      <c r="BD60" s="1" t="s">
        <v>40</v>
      </c>
      <c r="BI60" t="s">
        <v>219</v>
      </c>
      <c r="BJ60" t="s">
        <v>220</v>
      </c>
    </row>
    <row r="61" spans="10:67" x14ac:dyDescent="0.35">
      <c r="J61" s="31">
        <v>5</v>
      </c>
      <c r="K61" s="77"/>
      <c r="L61" s="78"/>
      <c r="M61" s="80"/>
      <c r="N61" s="80"/>
      <c r="O61" s="86"/>
      <c r="P61" s="87"/>
      <c r="Q61" s="86"/>
      <c r="R61" s="92"/>
      <c r="S61" s="86"/>
      <c r="T61" s="88"/>
      <c r="W61" s="3"/>
      <c r="X61" s="3"/>
      <c r="Y61" s="3"/>
      <c r="AB61" s="3"/>
      <c r="AC61" s="3"/>
      <c r="AD61" s="3"/>
      <c r="AE61" s="3"/>
      <c r="AF61" s="3"/>
      <c r="AG61" s="3"/>
      <c r="AH61" s="3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BC61" s="59" t="s">
        <v>62</v>
      </c>
      <c r="BD61" s="1" t="s">
        <v>41</v>
      </c>
      <c r="BI61" t="s">
        <v>221</v>
      </c>
      <c r="BJ61" t="s">
        <v>222</v>
      </c>
    </row>
    <row r="62" spans="10:67" x14ac:dyDescent="0.35">
      <c r="J62" s="31">
        <v>6</v>
      </c>
      <c r="K62" s="77"/>
      <c r="L62" s="78"/>
      <c r="M62" s="80"/>
      <c r="N62" s="80"/>
      <c r="O62" s="86"/>
      <c r="P62" s="87"/>
      <c r="Q62" s="86"/>
      <c r="R62" s="92"/>
      <c r="S62" s="86"/>
      <c r="T62" s="88"/>
      <c r="W62" s="3"/>
      <c r="X62" s="3"/>
      <c r="Y62" s="3"/>
      <c r="AB62" s="3"/>
      <c r="AC62" s="3"/>
      <c r="AD62" s="3"/>
      <c r="AE62" s="3"/>
      <c r="AF62" s="3"/>
      <c r="AG62" s="3"/>
      <c r="AH62" s="3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BI62" t="s">
        <v>223</v>
      </c>
      <c r="BJ62" t="s">
        <v>224</v>
      </c>
    </row>
    <row r="63" spans="10:67" x14ac:dyDescent="0.35">
      <c r="J63" s="31">
        <v>7</v>
      </c>
      <c r="K63" s="77"/>
      <c r="L63" s="78"/>
      <c r="M63" s="80"/>
      <c r="N63" s="80"/>
      <c r="O63" s="86"/>
      <c r="P63" s="87"/>
      <c r="Q63" s="86"/>
      <c r="R63" s="92"/>
      <c r="S63" s="86"/>
      <c r="T63" s="88"/>
      <c r="W63" s="3"/>
      <c r="X63" s="3"/>
      <c r="Y63" s="3"/>
      <c r="AB63" s="3"/>
      <c r="AC63" s="3"/>
      <c r="AD63" s="3"/>
      <c r="AE63" s="3"/>
      <c r="AF63" s="3"/>
      <c r="AG63" s="3"/>
      <c r="AH63" s="3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BI63" t="s">
        <v>225</v>
      </c>
      <c r="BJ63" t="s">
        <v>226</v>
      </c>
    </row>
    <row r="64" spans="10:67" x14ac:dyDescent="0.35">
      <c r="J64" s="31">
        <v>8</v>
      </c>
      <c r="K64" s="77"/>
      <c r="L64" s="78"/>
      <c r="M64" s="80"/>
      <c r="N64" s="80"/>
      <c r="O64" s="86"/>
      <c r="P64" s="87"/>
      <c r="Q64" s="86"/>
      <c r="R64" s="92"/>
      <c r="S64" s="86"/>
      <c r="T64" s="88"/>
      <c r="W64" s="3"/>
      <c r="X64" s="3"/>
      <c r="Y64" s="3"/>
      <c r="AB64" s="3"/>
      <c r="AC64" s="3"/>
      <c r="AD64" s="3"/>
      <c r="AE64" s="3"/>
      <c r="AF64" s="3"/>
      <c r="AG64" s="3"/>
      <c r="AH64" s="3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BI64" t="s">
        <v>227</v>
      </c>
      <c r="BJ64" t="s">
        <v>228</v>
      </c>
    </row>
    <row r="65" spans="10:62" x14ac:dyDescent="0.35">
      <c r="J65" s="31">
        <v>9</v>
      </c>
      <c r="K65" s="77"/>
      <c r="L65" s="78"/>
      <c r="M65" s="80"/>
      <c r="N65" s="80"/>
      <c r="O65" s="86"/>
      <c r="P65" s="87"/>
      <c r="Q65" s="86"/>
      <c r="R65" s="92"/>
      <c r="S65" s="86"/>
      <c r="T65" s="88"/>
      <c r="W65" s="3"/>
      <c r="X65" s="3"/>
      <c r="Y65" s="3"/>
      <c r="AB65" s="3"/>
      <c r="AC65" s="3"/>
      <c r="AD65" s="3"/>
      <c r="AE65" s="3"/>
      <c r="AF65" s="3"/>
      <c r="AG65" s="3"/>
      <c r="AH65" s="3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BI65" t="s">
        <v>229</v>
      </c>
      <c r="BJ65" t="s">
        <v>230</v>
      </c>
    </row>
    <row r="66" spans="10:62" x14ac:dyDescent="0.35">
      <c r="J66" s="31">
        <v>10</v>
      </c>
      <c r="K66" s="77"/>
      <c r="L66" s="78"/>
      <c r="M66" s="80"/>
      <c r="N66" s="80"/>
      <c r="O66" s="86"/>
      <c r="P66" s="87"/>
      <c r="Q66" s="86"/>
      <c r="R66" s="92"/>
      <c r="S66" s="86"/>
      <c r="T66" s="88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BI66" t="s">
        <v>231</v>
      </c>
      <c r="BJ66" t="s">
        <v>232</v>
      </c>
    </row>
    <row r="67" spans="10:62" x14ac:dyDescent="0.35">
      <c r="J67" s="31">
        <v>11</v>
      </c>
      <c r="K67" s="77"/>
      <c r="L67" s="78"/>
      <c r="M67" s="80"/>
      <c r="N67" s="80"/>
      <c r="O67" s="86"/>
      <c r="P67" s="87"/>
      <c r="Q67" s="86"/>
      <c r="R67" s="92"/>
      <c r="S67" s="86"/>
      <c r="T67" s="88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BI67" t="s">
        <v>233</v>
      </c>
      <c r="BJ67" t="s">
        <v>234</v>
      </c>
    </row>
    <row r="68" spans="10:62" x14ac:dyDescent="0.35">
      <c r="J68" s="31">
        <v>12</v>
      </c>
      <c r="K68" s="77"/>
      <c r="L68" s="78"/>
      <c r="M68" s="80"/>
      <c r="N68" s="80"/>
      <c r="O68" s="86"/>
      <c r="P68" s="87"/>
      <c r="Q68" s="86"/>
      <c r="R68" s="92"/>
      <c r="S68" s="86"/>
      <c r="T68" s="88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BI68" t="s">
        <v>235</v>
      </c>
      <c r="BJ68" t="s">
        <v>236</v>
      </c>
    </row>
    <row r="69" spans="10:62" x14ac:dyDescent="0.35">
      <c r="J69" s="31">
        <v>13</v>
      </c>
      <c r="K69" s="77"/>
      <c r="L69" s="78"/>
      <c r="M69" s="80"/>
      <c r="N69" s="80"/>
      <c r="O69" s="86"/>
      <c r="P69" s="87"/>
      <c r="Q69" s="86"/>
      <c r="R69" s="92"/>
      <c r="S69" s="86"/>
      <c r="T69" s="88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BI69" t="s">
        <v>237</v>
      </c>
      <c r="BJ69" t="s">
        <v>238</v>
      </c>
    </row>
    <row r="70" spans="10:62" x14ac:dyDescent="0.35">
      <c r="J70" s="31">
        <v>14</v>
      </c>
      <c r="K70" s="77"/>
      <c r="L70" s="78"/>
      <c r="M70" s="80"/>
      <c r="N70" s="80"/>
      <c r="O70" s="86"/>
      <c r="P70" s="87"/>
      <c r="Q70" s="86"/>
      <c r="R70" s="92"/>
      <c r="S70" s="86"/>
      <c r="T70" s="88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BI70" t="s">
        <v>239</v>
      </c>
      <c r="BJ70" t="s">
        <v>240</v>
      </c>
    </row>
    <row r="71" spans="10:62" x14ac:dyDescent="0.35">
      <c r="J71" s="31">
        <v>15</v>
      </c>
      <c r="K71" s="77"/>
      <c r="L71" s="78"/>
      <c r="M71" s="80"/>
      <c r="N71" s="80"/>
      <c r="O71" s="86"/>
      <c r="P71" s="87"/>
      <c r="Q71" s="86"/>
      <c r="R71" s="92"/>
      <c r="S71" s="86"/>
      <c r="T71" s="88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BI71" t="s">
        <v>241</v>
      </c>
      <c r="BJ71" t="s">
        <v>242</v>
      </c>
    </row>
    <row r="72" spans="10:62" x14ac:dyDescent="0.35">
      <c r="J72" s="31">
        <v>16</v>
      </c>
      <c r="K72" s="77"/>
      <c r="L72" s="78"/>
      <c r="M72" s="80"/>
      <c r="N72" s="80"/>
      <c r="O72" s="86"/>
      <c r="P72" s="87"/>
      <c r="Q72" s="86"/>
      <c r="R72" s="92"/>
      <c r="S72" s="86"/>
      <c r="T72" s="88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BI72" t="s">
        <v>243</v>
      </c>
      <c r="BJ72" t="s">
        <v>244</v>
      </c>
    </row>
    <row r="73" spans="10:62" x14ac:dyDescent="0.35">
      <c r="J73" s="31">
        <v>17</v>
      </c>
      <c r="K73" s="77"/>
      <c r="L73" s="78"/>
      <c r="M73" s="80"/>
      <c r="N73" s="80"/>
      <c r="O73" s="86"/>
      <c r="P73" s="87"/>
      <c r="Q73" s="86"/>
      <c r="R73" s="92"/>
      <c r="S73" s="86"/>
      <c r="T73" s="88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BI73" t="s">
        <v>245</v>
      </c>
      <c r="BJ73" t="s">
        <v>246</v>
      </c>
    </row>
    <row r="74" spans="10:62" x14ac:dyDescent="0.35">
      <c r="J74" s="31">
        <v>18</v>
      </c>
      <c r="K74" s="77"/>
      <c r="L74" s="78"/>
      <c r="M74" s="80"/>
      <c r="N74" s="80"/>
      <c r="O74" s="86"/>
      <c r="P74" s="87"/>
      <c r="Q74" s="86"/>
      <c r="R74" s="92"/>
      <c r="S74" s="86"/>
      <c r="T74" s="88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BI74" t="s">
        <v>247</v>
      </c>
      <c r="BJ74" t="s">
        <v>248</v>
      </c>
    </row>
    <row r="75" spans="10:62" x14ac:dyDescent="0.35">
      <c r="J75" s="31">
        <v>19</v>
      </c>
      <c r="K75" s="77"/>
      <c r="L75" s="78"/>
      <c r="M75" s="80"/>
      <c r="N75" s="80"/>
      <c r="O75" s="86"/>
      <c r="P75" s="87"/>
      <c r="Q75" s="86"/>
      <c r="R75" s="92"/>
      <c r="S75" s="86"/>
      <c r="T75" s="88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BI75" t="s">
        <v>249</v>
      </c>
      <c r="BJ75" t="s">
        <v>250</v>
      </c>
    </row>
    <row r="76" spans="10:62" x14ac:dyDescent="0.35">
      <c r="J76" s="31">
        <v>20</v>
      </c>
      <c r="K76" s="77"/>
      <c r="L76" s="78"/>
      <c r="M76" s="80"/>
      <c r="N76" s="80"/>
      <c r="O76" s="86"/>
      <c r="P76" s="87"/>
      <c r="Q76" s="86"/>
      <c r="R76" s="92"/>
      <c r="S76" s="86"/>
      <c r="T76" s="88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BI76" t="s">
        <v>251</v>
      </c>
      <c r="BJ76" t="s">
        <v>252</v>
      </c>
    </row>
    <row r="77" spans="10:62" x14ac:dyDescent="0.35">
      <c r="J77" s="31">
        <v>21</v>
      </c>
      <c r="K77" s="77"/>
      <c r="L77" s="78"/>
      <c r="M77" s="80"/>
      <c r="N77" s="80"/>
      <c r="O77" s="86"/>
      <c r="P77" s="87"/>
      <c r="Q77" s="86"/>
      <c r="R77" s="92"/>
      <c r="S77" s="86"/>
      <c r="T77" s="88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BI77" t="s">
        <v>253</v>
      </c>
      <c r="BJ77" t="s">
        <v>254</v>
      </c>
    </row>
    <row r="78" spans="10:62" x14ac:dyDescent="0.35">
      <c r="J78" s="31">
        <v>22</v>
      </c>
      <c r="K78" s="77"/>
      <c r="L78" s="78"/>
      <c r="M78" s="80"/>
      <c r="N78" s="80"/>
      <c r="O78" s="86"/>
      <c r="P78" s="87"/>
      <c r="Q78" s="86"/>
      <c r="R78" s="92"/>
      <c r="S78" s="86"/>
      <c r="T78" s="88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BI78" t="s">
        <v>255</v>
      </c>
      <c r="BJ78" t="s">
        <v>256</v>
      </c>
    </row>
    <row r="79" spans="10:62" x14ac:dyDescent="0.35">
      <c r="J79" s="31">
        <v>23</v>
      </c>
      <c r="K79" s="77"/>
      <c r="L79" s="78"/>
      <c r="M79" s="80"/>
      <c r="N79" s="80"/>
      <c r="O79" s="86"/>
      <c r="P79" s="87"/>
      <c r="Q79" s="86"/>
      <c r="R79" s="92"/>
      <c r="S79" s="86"/>
      <c r="T79" s="88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BI79" t="s">
        <v>257</v>
      </c>
      <c r="BJ79" t="s">
        <v>258</v>
      </c>
    </row>
    <row r="80" spans="10:62" x14ac:dyDescent="0.35">
      <c r="J80" s="31">
        <v>24</v>
      </c>
      <c r="K80" s="77"/>
      <c r="L80" s="78"/>
      <c r="M80" s="80"/>
      <c r="N80" s="80"/>
      <c r="O80" s="86"/>
      <c r="P80" s="87"/>
      <c r="Q80" s="86"/>
      <c r="R80" s="92"/>
      <c r="S80" s="86"/>
      <c r="T80" s="88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BI80" t="s">
        <v>259</v>
      </c>
      <c r="BJ80" t="s">
        <v>260</v>
      </c>
    </row>
    <row r="81" spans="10:62" x14ac:dyDescent="0.35">
      <c r="J81" s="31">
        <v>25</v>
      </c>
      <c r="K81" s="77"/>
      <c r="L81" s="78"/>
      <c r="M81" s="80"/>
      <c r="N81" s="80"/>
      <c r="O81" s="86"/>
      <c r="P81" s="87"/>
      <c r="Q81" s="86"/>
      <c r="R81" s="92"/>
      <c r="S81" s="86"/>
      <c r="T81" s="88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BI81" t="s">
        <v>261</v>
      </c>
      <c r="BJ81" t="s">
        <v>262</v>
      </c>
    </row>
    <row r="82" spans="10:62" x14ac:dyDescent="0.35">
      <c r="J82" s="31">
        <v>26</v>
      </c>
      <c r="K82" s="77"/>
      <c r="L82" s="78"/>
      <c r="M82" s="80"/>
      <c r="N82" s="80"/>
      <c r="O82" s="86"/>
      <c r="P82" s="87"/>
      <c r="Q82" s="86"/>
      <c r="R82" s="92"/>
      <c r="S82" s="86"/>
      <c r="T82" s="88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BI82" t="s">
        <v>263</v>
      </c>
      <c r="BJ82" t="s">
        <v>264</v>
      </c>
    </row>
    <row r="83" spans="10:62" x14ac:dyDescent="0.35">
      <c r="J83" s="31">
        <v>27</v>
      </c>
      <c r="K83" s="77"/>
      <c r="L83" s="78"/>
      <c r="M83" s="80"/>
      <c r="N83" s="80"/>
      <c r="O83" s="86"/>
      <c r="P83" s="87"/>
      <c r="Q83" s="86"/>
      <c r="R83" s="92"/>
      <c r="S83" s="86"/>
      <c r="T83" s="88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BI83" t="s">
        <v>265</v>
      </c>
      <c r="BJ83" t="s">
        <v>266</v>
      </c>
    </row>
    <row r="84" spans="10:62" x14ac:dyDescent="0.35">
      <c r="J84" s="31">
        <v>28</v>
      </c>
      <c r="K84" s="77"/>
      <c r="L84" s="78"/>
      <c r="M84" s="80"/>
      <c r="N84" s="80"/>
      <c r="O84" s="86"/>
      <c r="P84" s="87"/>
      <c r="Q84" s="86"/>
      <c r="R84" s="92"/>
      <c r="S84" s="86"/>
      <c r="T84" s="88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BI84" t="s">
        <v>267</v>
      </c>
      <c r="BJ84" t="s">
        <v>268</v>
      </c>
    </row>
    <row r="85" spans="10:62" x14ac:dyDescent="0.35">
      <c r="J85" s="31">
        <v>29</v>
      </c>
      <c r="K85" s="77"/>
      <c r="L85" s="78"/>
      <c r="M85" s="80"/>
      <c r="N85" s="80"/>
      <c r="O85" s="86"/>
      <c r="P85" s="87"/>
      <c r="Q85" s="86"/>
      <c r="R85" s="92"/>
      <c r="S85" s="86"/>
      <c r="T85" s="88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BI85" t="s">
        <v>269</v>
      </c>
      <c r="BJ85" t="s">
        <v>270</v>
      </c>
    </row>
    <row r="86" spans="10:62" x14ac:dyDescent="0.35">
      <c r="J86" s="31">
        <v>30</v>
      </c>
      <c r="K86" s="77"/>
      <c r="L86" s="78"/>
      <c r="M86" s="80"/>
      <c r="N86" s="80"/>
      <c r="O86" s="86"/>
      <c r="P86" s="87"/>
      <c r="Q86" s="86"/>
      <c r="R86" s="92"/>
      <c r="S86" s="86"/>
      <c r="T86" s="88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BI86" t="s">
        <v>271</v>
      </c>
      <c r="BJ86" t="s">
        <v>272</v>
      </c>
    </row>
    <row r="87" spans="10:62" x14ac:dyDescent="0.35">
      <c r="J87" s="31">
        <v>31</v>
      </c>
      <c r="K87" s="77"/>
      <c r="L87" s="78"/>
      <c r="M87" s="80"/>
      <c r="N87" s="80"/>
      <c r="O87" s="86"/>
      <c r="P87" s="87"/>
      <c r="Q87" s="86"/>
      <c r="R87" s="92"/>
      <c r="S87" s="86"/>
      <c r="T87" s="88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BI87" t="s">
        <v>273</v>
      </c>
      <c r="BJ87" t="s">
        <v>274</v>
      </c>
    </row>
    <row r="88" spans="10:62" x14ac:dyDescent="0.35">
      <c r="J88" s="31">
        <v>32</v>
      </c>
      <c r="K88" s="77"/>
      <c r="L88" s="78"/>
      <c r="M88" s="80"/>
      <c r="N88" s="80"/>
      <c r="O88" s="86"/>
      <c r="P88" s="87"/>
      <c r="Q88" s="86"/>
      <c r="R88" s="92"/>
      <c r="S88" s="86"/>
      <c r="T88" s="88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BI88" t="s">
        <v>275</v>
      </c>
      <c r="BJ88" t="s">
        <v>276</v>
      </c>
    </row>
    <row r="89" spans="10:62" x14ac:dyDescent="0.35">
      <c r="J89" s="31">
        <v>33</v>
      </c>
      <c r="K89" s="77"/>
      <c r="L89" s="78"/>
      <c r="M89" s="80"/>
      <c r="N89" s="80"/>
      <c r="O89" s="86"/>
      <c r="P89" s="87"/>
      <c r="Q89" s="86"/>
      <c r="R89" s="92"/>
      <c r="S89" s="86"/>
      <c r="T89" s="88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BI89" t="s">
        <v>277</v>
      </c>
      <c r="BJ89" t="s">
        <v>278</v>
      </c>
    </row>
    <row r="90" spans="10:62" x14ac:dyDescent="0.35">
      <c r="J90" s="31">
        <v>34</v>
      </c>
      <c r="K90" s="77"/>
      <c r="L90" s="78"/>
      <c r="M90" s="80"/>
      <c r="N90" s="80"/>
      <c r="O90" s="86"/>
      <c r="P90" s="87"/>
      <c r="Q90" s="86"/>
      <c r="R90" s="92"/>
      <c r="S90" s="86"/>
      <c r="T90" s="88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BI90" t="s">
        <v>279</v>
      </c>
      <c r="BJ90" t="s">
        <v>280</v>
      </c>
    </row>
    <row r="91" spans="10:62" x14ac:dyDescent="0.35">
      <c r="J91" s="31">
        <v>35</v>
      </c>
      <c r="K91" s="77"/>
      <c r="L91" s="78"/>
      <c r="M91" s="80"/>
      <c r="N91" s="80"/>
      <c r="O91" s="86"/>
      <c r="P91" s="87"/>
      <c r="Q91" s="86"/>
      <c r="R91" s="92"/>
      <c r="S91" s="86"/>
      <c r="T91" s="88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BI91" t="s">
        <v>281</v>
      </c>
      <c r="BJ91" t="s">
        <v>282</v>
      </c>
    </row>
    <row r="92" spans="10:62" x14ac:dyDescent="0.35">
      <c r="J92" s="31">
        <v>36</v>
      </c>
      <c r="K92" s="77"/>
      <c r="L92" s="78"/>
      <c r="M92" s="80"/>
      <c r="N92" s="80"/>
      <c r="O92" s="86"/>
      <c r="P92" s="87"/>
      <c r="Q92" s="86"/>
      <c r="R92" s="92"/>
      <c r="S92" s="86"/>
      <c r="T92" s="88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BI92" t="s">
        <v>283</v>
      </c>
      <c r="BJ92" t="s">
        <v>284</v>
      </c>
    </row>
    <row r="93" spans="10:62" x14ac:dyDescent="0.35">
      <c r="J93" s="31">
        <v>37</v>
      </c>
      <c r="K93" s="77"/>
      <c r="L93" s="78"/>
      <c r="M93" s="80"/>
      <c r="N93" s="80"/>
      <c r="O93" s="86"/>
      <c r="P93" s="87"/>
      <c r="Q93" s="86"/>
      <c r="R93" s="92"/>
      <c r="S93" s="86"/>
      <c r="T93" s="88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BI93" t="s">
        <v>285</v>
      </c>
      <c r="BJ93" t="s">
        <v>286</v>
      </c>
    </row>
    <row r="94" spans="10:62" x14ac:dyDescent="0.35">
      <c r="J94" s="31">
        <v>38</v>
      </c>
      <c r="K94" s="77"/>
      <c r="L94" s="78"/>
      <c r="M94" s="80"/>
      <c r="N94" s="80"/>
      <c r="O94" s="86"/>
      <c r="P94" s="87"/>
      <c r="Q94" s="86"/>
      <c r="R94" s="92"/>
      <c r="S94" s="86"/>
      <c r="T94" s="88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BI94" t="s">
        <v>287</v>
      </c>
      <c r="BJ94" t="s">
        <v>288</v>
      </c>
    </row>
    <row r="95" spans="10:62" x14ac:dyDescent="0.35">
      <c r="J95" s="31">
        <v>39</v>
      </c>
      <c r="K95" s="77"/>
      <c r="L95" s="78"/>
      <c r="M95" s="80"/>
      <c r="N95" s="80"/>
      <c r="O95" s="86"/>
      <c r="P95" s="87"/>
      <c r="Q95" s="86"/>
      <c r="R95" s="92"/>
      <c r="S95" s="86"/>
      <c r="T95" s="88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BI95" t="s">
        <v>289</v>
      </c>
      <c r="BJ95" t="s">
        <v>290</v>
      </c>
    </row>
    <row r="96" spans="10:62" x14ac:dyDescent="0.35">
      <c r="J96" s="31">
        <v>40</v>
      </c>
      <c r="K96" s="77"/>
      <c r="L96" s="78"/>
      <c r="M96" s="80"/>
      <c r="N96" s="80"/>
      <c r="O96" s="86"/>
      <c r="P96" s="87"/>
      <c r="Q96" s="86"/>
      <c r="R96" s="92"/>
      <c r="S96" s="86"/>
      <c r="T96" s="88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BI96" t="s">
        <v>291</v>
      </c>
      <c r="BJ96" t="s">
        <v>292</v>
      </c>
    </row>
    <row r="97" spans="10:67" x14ac:dyDescent="0.35">
      <c r="J97" s="31">
        <v>41</v>
      </c>
      <c r="K97" s="77"/>
      <c r="L97" s="78"/>
      <c r="M97" s="80"/>
      <c r="N97" s="80"/>
      <c r="O97" s="86"/>
      <c r="P97" s="87"/>
      <c r="Q97" s="86"/>
      <c r="R97" s="92"/>
      <c r="S97" s="86"/>
      <c r="T97" s="88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BI97" t="s">
        <v>293</v>
      </c>
      <c r="BJ97" t="s">
        <v>294</v>
      </c>
    </row>
    <row r="98" spans="10:67" ht="19" customHeight="1" x14ac:dyDescent="0.35">
      <c r="J98" s="31">
        <v>42</v>
      </c>
      <c r="K98" s="77"/>
      <c r="L98" s="78"/>
      <c r="M98" s="80"/>
      <c r="N98" s="80"/>
      <c r="O98" s="86"/>
      <c r="P98" s="87"/>
      <c r="Q98" s="86"/>
      <c r="R98" s="92"/>
      <c r="S98" s="86"/>
      <c r="T98" s="88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BI98" t="s">
        <v>295</v>
      </c>
      <c r="BJ98" t="s">
        <v>296</v>
      </c>
    </row>
    <row r="99" spans="10:67" ht="15" thickBot="1" x14ac:dyDescent="0.4">
      <c r="J99" s="32">
        <v>43</v>
      </c>
      <c r="K99" s="93"/>
      <c r="L99" s="94"/>
      <c r="M99" s="95"/>
      <c r="N99" s="95"/>
      <c r="O99" s="72"/>
      <c r="P99" s="96"/>
      <c r="Q99" s="72"/>
      <c r="R99" s="97"/>
      <c r="S99" s="72"/>
      <c r="T99" s="98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BI99" t="s">
        <v>297</v>
      </c>
      <c r="BJ99" t="s">
        <v>298</v>
      </c>
    </row>
    <row r="100" spans="10:67" x14ac:dyDescent="0.35">
      <c r="BB100" s="33"/>
      <c r="BC100" s="12" t="s">
        <v>54</v>
      </c>
      <c r="BD100" s="33"/>
      <c r="BE100" s="33"/>
      <c r="BF100" s="33"/>
      <c r="BG100" s="33"/>
      <c r="BH100" s="33"/>
      <c r="BI100" t="s">
        <v>299</v>
      </c>
      <c r="BJ100" t="s">
        <v>300</v>
      </c>
      <c r="BK100" s="33"/>
      <c r="BL100" s="33"/>
      <c r="BM100" s="33"/>
      <c r="BN100" s="33"/>
      <c r="BO100" s="33"/>
    </row>
    <row r="101" spans="10:67" ht="15" thickBot="1" x14ac:dyDescent="0.4">
      <c r="U101" s="8"/>
      <c r="BB101" s="33"/>
      <c r="BC101" s="12" t="s">
        <v>55</v>
      </c>
      <c r="BD101" s="33"/>
      <c r="BE101" s="33"/>
      <c r="BF101" s="33"/>
      <c r="BG101" s="33"/>
      <c r="BH101" s="33"/>
      <c r="BI101" t="s">
        <v>301</v>
      </c>
      <c r="BJ101" t="s">
        <v>302</v>
      </c>
      <c r="BK101" s="33"/>
      <c r="BL101" s="33"/>
      <c r="BM101" s="33"/>
      <c r="BN101" s="33"/>
      <c r="BO101" s="33"/>
    </row>
    <row r="102" spans="10:67" ht="16" thickBot="1" x14ac:dyDescent="0.4">
      <c r="J102" s="56" t="s">
        <v>78</v>
      </c>
      <c r="K102" s="123" t="s">
        <v>595</v>
      </c>
      <c r="L102" s="123"/>
      <c r="M102" s="123"/>
      <c r="N102" s="123"/>
      <c r="O102" s="124"/>
      <c r="P102" s="39"/>
      <c r="Q102" s="37"/>
      <c r="R102" s="21"/>
      <c r="S102" s="21"/>
      <c r="T102" s="8"/>
      <c r="U102" s="9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BB102" s="33"/>
      <c r="BC102" s="14" t="s">
        <v>57</v>
      </c>
      <c r="BD102" s="33"/>
      <c r="BE102" s="33"/>
      <c r="BF102" s="33"/>
      <c r="BG102" s="33"/>
      <c r="BH102" s="33"/>
      <c r="BI102" t="s">
        <v>303</v>
      </c>
      <c r="BJ102" t="s">
        <v>304</v>
      </c>
      <c r="BK102" s="33"/>
      <c r="BL102" s="33"/>
      <c r="BM102" s="33"/>
      <c r="BN102" s="33"/>
      <c r="BO102" s="33"/>
    </row>
    <row r="103" spans="10:67" ht="58.5" thickBot="1" x14ac:dyDescent="0.4">
      <c r="J103" s="25"/>
      <c r="K103" s="26" t="s">
        <v>0</v>
      </c>
      <c r="L103" s="26" t="s">
        <v>27</v>
      </c>
      <c r="M103" s="27" t="s">
        <v>75</v>
      </c>
      <c r="N103" s="28" t="s">
        <v>3</v>
      </c>
      <c r="O103" s="38" t="s">
        <v>107</v>
      </c>
      <c r="T103" s="9"/>
      <c r="U103" s="10"/>
      <c r="V103" s="3"/>
      <c r="W103" s="5"/>
      <c r="X103" s="5"/>
      <c r="Y103" s="5"/>
      <c r="Z103" s="13"/>
      <c r="AA103" s="5"/>
      <c r="AB103" s="5"/>
      <c r="AC103" s="5"/>
      <c r="AD103" s="5"/>
      <c r="AE103" s="5"/>
      <c r="AF103" s="5"/>
      <c r="AG103" s="6"/>
      <c r="AH103" s="7"/>
      <c r="BB103" s="33"/>
      <c r="BC103" s="14" t="s">
        <v>58</v>
      </c>
      <c r="BD103" s="33"/>
      <c r="BE103" s="33"/>
      <c r="BF103" s="33"/>
      <c r="BG103" s="33"/>
      <c r="BH103" s="33"/>
      <c r="BI103" t="s">
        <v>305</v>
      </c>
      <c r="BJ103" t="s">
        <v>306</v>
      </c>
      <c r="BK103" s="33"/>
      <c r="BL103" s="33"/>
      <c r="BM103" s="33"/>
      <c r="BN103" s="33"/>
      <c r="BO103" s="33"/>
    </row>
    <row r="104" spans="10:67" x14ac:dyDescent="0.35">
      <c r="J104" s="30">
        <v>1</v>
      </c>
      <c r="K104" s="73"/>
      <c r="L104" s="74"/>
      <c r="M104" s="76"/>
      <c r="N104" s="83"/>
      <c r="O104" s="99"/>
      <c r="T104" s="3"/>
      <c r="U104" s="3"/>
      <c r="V104" s="3"/>
      <c r="W104" s="3"/>
      <c r="X104" s="3"/>
      <c r="Y104" s="3"/>
      <c r="AA104" s="3"/>
      <c r="AB104" s="3"/>
      <c r="AC104" s="3"/>
      <c r="AD104" s="3"/>
      <c r="AE104" s="3"/>
      <c r="AF104" s="3"/>
      <c r="AH104" s="3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BC104" s="59" t="s">
        <v>59</v>
      </c>
      <c r="BI104" t="s">
        <v>307</v>
      </c>
      <c r="BJ104" t="s">
        <v>308</v>
      </c>
    </row>
    <row r="105" spans="10:67" x14ac:dyDescent="0.35">
      <c r="J105" s="31">
        <v>2</v>
      </c>
      <c r="K105" s="77"/>
      <c r="L105" s="78"/>
      <c r="M105" s="80"/>
      <c r="N105" s="86"/>
      <c r="O105" s="100"/>
      <c r="T105" s="3"/>
      <c r="U105" s="3"/>
      <c r="V105" s="3"/>
      <c r="W105" s="3"/>
      <c r="X105" s="3"/>
      <c r="Y105" s="3"/>
      <c r="AA105" s="3"/>
      <c r="AB105" s="3"/>
      <c r="AC105" s="3"/>
      <c r="AD105" s="3"/>
      <c r="AE105" s="3"/>
      <c r="AF105" s="3"/>
      <c r="AH105" s="3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BC105" s="59" t="s">
        <v>60</v>
      </c>
      <c r="BI105" t="s">
        <v>309</v>
      </c>
      <c r="BJ105" t="s">
        <v>310</v>
      </c>
    </row>
    <row r="106" spans="10:67" x14ac:dyDescent="0.35">
      <c r="J106" s="31">
        <v>3</v>
      </c>
      <c r="K106" s="77"/>
      <c r="L106" s="78"/>
      <c r="M106" s="80"/>
      <c r="N106" s="86"/>
      <c r="O106" s="100"/>
      <c r="T106" s="3"/>
      <c r="U106" s="3"/>
      <c r="V106" s="3"/>
      <c r="W106" s="3"/>
      <c r="X106" s="3"/>
      <c r="Y106" s="3"/>
      <c r="AA106" s="3"/>
      <c r="AB106" s="3"/>
      <c r="AC106" s="3"/>
      <c r="AD106" s="3"/>
      <c r="AE106" s="3"/>
      <c r="AF106" s="3"/>
      <c r="AH106" s="3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BC106" s="59" t="s">
        <v>61</v>
      </c>
      <c r="BI106" t="s">
        <v>311</v>
      </c>
      <c r="BJ106" t="s">
        <v>312</v>
      </c>
    </row>
    <row r="107" spans="10:67" x14ac:dyDescent="0.35">
      <c r="J107" s="31">
        <v>4</v>
      </c>
      <c r="K107" s="77"/>
      <c r="L107" s="78"/>
      <c r="M107" s="80"/>
      <c r="N107" s="86"/>
      <c r="O107" s="100"/>
      <c r="T107" s="3"/>
      <c r="U107" s="3"/>
      <c r="V107" s="3"/>
      <c r="W107" s="3"/>
      <c r="X107" s="3"/>
      <c r="Y107" s="3"/>
      <c r="AA107" s="3"/>
      <c r="AB107" s="3"/>
      <c r="AC107" s="3"/>
      <c r="AD107" s="3"/>
      <c r="AE107" s="3"/>
      <c r="AF107" s="3"/>
      <c r="AH107" s="3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BC107" s="59" t="s">
        <v>62</v>
      </c>
      <c r="BI107" t="s">
        <v>313</v>
      </c>
      <c r="BJ107" t="s">
        <v>314</v>
      </c>
    </row>
    <row r="108" spans="10:67" x14ac:dyDescent="0.35">
      <c r="J108" s="31">
        <v>5</v>
      </c>
      <c r="K108" s="77"/>
      <c r="L108" s="78"/>
      <c r="M108" s="80"/>
      <c r="N108" s="86"/>
      <c r="O108" s="100"/>
      <c r="T108" s="3"/>
      <c r="U108" s="3"/>
      <c r="V108" s="3"/>
      <c r="W108" s="3"/>
      <c r="X108" s="3"/>
      <c r="Y108" s="3"/>
      <c r="AA108" s="3"/>
      <c r="AB108" s="3"/>
      <c r="AC108" s="3"/>
      <c r="AD108" s="3"/>
      <c r="AE108" s="3"/>
      <c r="AF108" s="3"/>
      <c r="AH108" s="3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BC108" s="1" t="s">
        <v>12</v>
      </c>
      <c r="BI108" t="s">
        <v>315</v>
      </c>
      <c r="BJ108" t="s">
        <v>316</v>
      </c>
    </row>
    <row r="109" spans="10:67" x14ac:dyDescent="0.35">
      <c r="J109" s="31">
        <v>6</v>
      </c>
      <c r="K109" s="77"/>
      <c r="L109" s="78"/>
      <c r="M109" s="80"/>
      <c r="N109" s="86"/>
      <c r="O109" s="100"/>
      <c r="T109" s="3"/>
      <c r="U109" s="3"/>
      <c r="V109" s="3"/>
      <c r="W109" s="3"/>
      <c r="X109" s="3"/>
      <c r="Y109" s="3"/>
      <c r="AA109" s="3"/>
      <c r="AB109" s="3"/>
      <c r="AC109" s="3"/>
      <c r="AD109" s="3"/>
      <c r="AE109" s="3"/>
      <c r="AF109" s="3"/>
      <c r="AH109" s="3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BC109" s="1" t="s">
        <v>10</v>
      </c>
      <c r="BI109" t="s">
        <v>317</v>
      </c>
      <c r="BJ109" t="s">
        <v>318</v>
      </c>
    </row>
    <row r="110" spans="10:67" x14ac:dyDescent="0.35">
      <c r="J110" s="31">
        <v>7</v>
      </c>
      <c r="K110" s="77"/>
      <c r="L110" s="78"/>
      <c r="M110" s="80"/>
      <c r="N110" s="86"/>
      <c r="O110" s="100"/>
      <c r="T110" s="3"/>
      <c r="U110" s="3"/>
      <c r="V110" s="3"/>
      <c r="W110" s="3"/>
      <c r="X110" s="3"/>
      <c r="Y110" s="3"/>
      <c r="AA110" s="3"/>
      <c r="AB110" s="3"/>
      <c r="AC110" s="3"/>
      <c r="AD110" s="3"/>
      <c r="AE110" s="3"/>
      <c r="AF110" s="3"/>
      <c r="AH110" s="3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BC110" s="1" t="s">
        <v>11</v>
      </c>
      <c r="BI110" t="s">
        <v>319</v>
      </c>
      <c r="BJ110" t="s">
        <v>320</v>
      </c>
    </row>
    <row r="111" spans="10:67" x14ac:dyDescent="0.35">
      <c r="J111" s="31">
        <v>8</v>
      </c>
      <c r="K111" s="77"/>
      <c r="L111" s="78"/>
      <c r="M111" s="80"/>
      <c r="N111" s="86"/>
      <c r="O111" s="100"/>
      <c r="T111" s="3"/>
      <c r="U111" s="3"/>
      <c r="V111" s="3"/>
      <c r="W111" s="3"/>
      <c r="X111" s="3"/>
      <c r="Y111" s="3"/>
      <c r="AA111" s="3"/>
      <c r="AB111" s="3"/>
      <c r="AC111" s="3"/>
      <c r="AD111" s="3"/>
      <c r="AE111" s="3"/>
      <c r="AF111" s="3"/>
      <c r="AH111" s="3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BC111" s="1" t="s">
        <v>13</v>
      </c>
      <c r="BI111" t="s">
        <v>321</v>
      </c>
      <c r="BJ111" t="s">
        <v>322</v>
      </c>
    </row>
    <row r="112" spans="10:67" x14ac:dyDescent="0.35">
      <c r="J112" s="31">
        <v>9</v>
      </c>
      <c r="K112" s="77"/>
      <c r="L112" s="78"/>
      <c r="M112" s="80"/>
      <c r="N112" s="86"/>
      <c r="O112" s="100"/>
      <c r="T112" s="3"/>
      <c r="U112" s="3"/>
      <c r="V112" s="3"/>
      <c r="W112" s="3"/>
      <c r="X112" s="3"/>
      <c r="Y112" s="3"/>
      <c r="AA112" s="3"/>
      <c r="AB112" s="3"/>
      <c r="AC112" s="3"/>
      <c r="AD112" s="3"/>
      <c r="AE112" s="3"/>
      <c r="AF112" s="3"/>
      <c r="AH112" s="3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BC112" s="1" t="s">
        <v>14</v>
      </c>
      <c r="BI112" t="s">
        <v>323</v>
      </c>
      <c r="BJ112" t="s">
        <v>324</v>
      </c>
    </row>
    <row r="113" spans="10:62" x14ac:dyDescent="0.35">
      <c r="J113" s="31">
        <v>10</v>
      </c>
      <c r="K113" s="77"/>
      <c r="L113" s="78"/>
      <c r="M113" s="80"/>
      <c r="N113" s="86"/>
      <c r="O113" s="100"/>
      <c r="T113" s="3"/>
      <c r="U113" s="3"/>
      <c r="V113" s="3"/>
      <c r="W113" s="3"/>
      <c r="X113" s="3"/>
      <c r="Y113" s="3"/>
      <c r="AA113" s="3"/>
      <c r="AB113" s="3"/>
      <c r="AC113" s="3"/>
      <c r="AD113" s="3"/>
      <c r="AE113" s="3"/>
      <c r="AF113" s="3"/>
      <c r="AH113" s="3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BI113" t="s">
        <v>325</v>
      </c>
      <c r="BJ113" t="s">
        <v>326</v>
      </c>
    </row>
    <row r="114" spans="10:62" x14ac:dyDescent="0.35">
      <c r="J114" s="31">
        <v>11</v>
      </c>
      <c r="K114" s="77"/>
      <c r="L114" s="78"/>
      <c r="M114" s="80"/>
      <c r="N114" s="86"/>
      <c r="O114" s="100"/>
      <c r="T114" s="3"/>
      <c r="U114" s="3"/>
      <c r="V114" s="3"/>
      <c r="W114" s="3"/>
      <c r="X114" s="3"/>
      <c r="Y114" s="3"/>
      <c r="AA114" s="3"/>
      <c r="AB114" s="3"/>
      <c r="AC114" s="3"/>
      <c r="AD114" s="3"/>
      <c r="AE114" s="3"/>
      <c r="AF114" s="3"/>
      <c r="AH114" s="3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BI114" t="s">
        <v>327</v>
      </c>
      <c r="BJ114" t="s">
        <v>328</v>
      </c>
    </row>
    <row r="115" spans="10:62" x14ac:dyDescent="0.35">
      <c r="J115" s="31">
        <v>12</v>
      </c>
      <c r="K115" s="77"/>
      <c r="L115" s="78"/>
      <c r="M115" s="80"/>
      <c r="N115" s="86"/>
      <c r="O115" s="100"/>
      <c r="T115" s="3"/>
      <c r="U115" s="3"/>
      <c r="V115" s="3"/>
      <c r="W115" s="3"/>
      <c r="X115" s="3"/>
      <c r="Y115" s="3"/>
      <c r="AA115" s="3"/>
      <c r="AB115" s="3"/>
      <c r="AC115" s="3"/>
      <c r="AD115" s="3"/>
      <c r="AE115" s="3"/>
      <c r="AF115" s="3"/>
      <c r="AH115" s="3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BI115" t="s">
        <v>329</v>
      </c>
      <c r="BJ115" t="s">
        <v>330</v>
      </c>
    </row>
    <row r="116" spans="10:62" x14ac:dyDescent="0.35">
      <c r="J116" s="31">
        <v>13</v>
      </c>
      <c r="K116" s="77"/>
      <c r="L116" s="78"/>
      <c r="M116" s="80"/>
      <c r="N116" s="86"/>
      <c r="O116" s="100"/>
      <c r="T116" s="3"/>
      <c r="U116" s="3"/>
      <c r="V116" s="3"/>
      <c r="W116" s="3"/>
      <c r="X116" s="3"/>
      <c r="Y116" s="3"/>
      <c r="AA116" s="3"/>
      <c r="AB116" s="3"/>
      <c r="AC116" s="3"/>
      <c r="AD116" s="3"/>
      <c r="AE116" s="3"/>
      <c r="AF116" s="3"/>
      <c r="AH116" s="3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BI116" t="s">
        <v>331</v>
      </c>
      <c r="BJ116" t="s">
        <v>332</v>
      </c>
    </row>
    <row r="117" spans="10:62" x14ac:dyDescent="0.35">
      <c r="J117" s="31">
        <v>14</v>
      </c>
      <c r="K117" s="77"/>
      <c r="L117" s="78"/>
      <c r="M117" s="80"/>
      <c r="N117" s="86"/>
      <c r="O117" s="100"/>
      <c r="T117" s="3"/>
      <c r="U117" s="3"/>
      <c r="V117" s="3"/>
      <c r="W117" s="3"/>
      <c r="X117" s="3"/>
      <c r="Y117" s="3"/>
      <c r="AA117" s="3"/>
      <c r="AB117" s="3"/>
      <c r="AC117" s="3"/>
      <c r="AD117" s="3"/>
      <c r="AE117" s="3"/>
      <c r="AF117" s="3"/>
      <c r="AG117" s="3"/>
      <c r="AH117" s="3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BI117" t="s">
        <v>333</v>
      </c>
      <c r="BJ117" t="s">
        <v>334</v>
      </c>
    </row>
    <row r="118" spans="10:62" x14ac:dyDescent="0.35">
      <c r="J118" s="31">
        <v>15</v>
      </c>
      <c r="K118" s="77"/>
      <c r="L118" s="78"/>
      <c r="M118" s="80"/>
      <c r="N118" s="86"/>
      <c r="O118" s="100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BI118" t="s">
        <v>335</v>
      </c>
      <c r="BJ118" t="s">
        <v>336</v>
      </c>
    </row>
    <row r="119" spans="10:62" x14ac:dyDescent="0.35">
      <c r="J119" s="31">
        <v>16</v>
      </c>
      <c r="K119" s="77"/>
      <c r="L119" s="78"/>
      <c r="M119" s="80"/>
      <c r="N119" s="86"/>
      <c r="O119" s="100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BI119" t="s">
        <v>337</v>
      </c>
      <c r="BJ119" t="s">
        <v>338</v>
      </c>
    </row>
    <row r="120" spans="10:62" x14ac:dyDescent="0.35">
      <c r="J120" s="31">
        <v>17</v>
      </c>
      <c r="K120" s="77"/>
      <c r="L120" s="78"/>
      <c r="M120" s="80"/>
      <c r="N120" s="86"/>
      <c r="O120" s="100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BI120" t="s">
        <v>339</v>
      </c>
      <c r="BJ120" t="s">
        <v>340</v>
      </c>
    </row>
    <row r="121" spans="10:62" x14ac:dyDescent="0.35">
      <c r="J121" s="31">
        <v>18</v>
      </c>
      <c r="K121" s="77"/>
      <c r="L121" s="78"/>
      <c r="M121" s="80"/>
      <c r="N121" s="86"/>
      <c r="O121" s="100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BI121" t="s">
        <v>341</v>
      </c>
      <c r="BJ121" t="s">
        <v>342</v>
      </c>
    </row>
    <row r="122" spans="10:62" x14ac:dyDescent="0.35">
      <c r="J122" s="31">
        <v>19</v>
      </c>
      <c r="K122" s="77"/>
      <c r="L122" s="78"/>
      <c r="M122" s="80"/>
      <c r="N122" s="86"/>
      <c r="O122" s="100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BI122" t="s">
        <v>343</v>
      </c>
      <c r="BJ122" t="s">
        <v>344</v>
      </c>
    </row>
    <row r="123" spans="10:62" x14ac:dyDescent="0.35">
      <c r="J123" s="31">
        <v>20</v>
      </c>
      <c r="K123" s="77"/>
      <c r="L123" s="78"/>
      <c r="M123" s="80"/>
      <c r="N123" s="86"/>
      <c r="O123" s="100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BI123" t="s">
        <v>345</v>
      </c>
      <c r="BJ123" t="s">
        <v>346</v>
      </c>
    </row>
    <row r="124" spans="10:62" x14ac:dyDescent="0.35">
      <c r="J124" s="31">
        <v>21</v>
      </c>
      <c r="K124" s="77"/>
      <c r="L124" s="78"/>
      <c r="M124" s="80"/>
      <c r="N124" s="86"/>
      <c r="O124" s="100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BI124" t="s">
        <v>347</v>
      </c>
      <c r="BJ124" t="s">
        <v>348</v>
      </c>
    </row>
    <row r="125" spans="10:62" x14ac:dyDescent="0.35">
      <c r="J125" s="31">
        <v>22</v>
      </c>
      <c r="K125" s="77"/>
      <c r="L125" s="78"/>
      <c r="M125" s="80"/>
      <c r="N125" s="86"/>
      <c r="O125" s="100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BI125" t="s">
        <v>349</v>
      </c>
      <c r="BJ125" t="s">
        <v>350</v>
      </c>
    </row>
    <row r="126" spans="10:62" x14ac:dyDescent="0.35">
      <c r="J126" s="31">
        <v>23</v>
      </c>
      <c r="K126" s="77"/>
      <c r="L126" s="78"/>
      <c r="M126" s="80"/>
      <c r="N126" s="86"/>
      <c r="O126" s="100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BI126" t="s">
        <v>351</v>
      </c>
      <c r="BJ126" t="s">
        <v>352</v>
      </c>
    </row>
    <row r="127" spans="10:62" x14ac:dyDescent="0.35">
      <c r="J127" s="31">
        <v>24</v>
      </c>
      <c r="K127" s="77"/>
      <c r="L127" s="78"/>
      <c r="M127" s="80"/>
      <c r="N127" s="86"/>
      <c r="O127" s="100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BI127" t="s">
        <v>353</v>
      </c>
      <c r="BJ127" t="s">
        <v>354</v>
      </c>
    </row>
    <row r="128" spans="10:62" x14ac:dyDescent="0.35">
      <c r="J128" s="31">
        <v>25</v>
      </c>
      <c r="K128" s="77"/>
      <c r="L128" s="78"/>
      <c r="M128" s="80"/>
      <c r="N128" s="86"/>
      <c r="O128" s="100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BI128" t="s">
        <v>355</v>
      </c>
      <c r="BJ128" t="s">
        <v>356</v>
      </c>
    </row>
    <row r="129" spans="10:62" x14ac:dyDescent="0.35">
      <c r="J129" s="31">
        <v>26</v>
      </c>
      <c r="K129" s="77"/>
      <c r="L129" s="78"/>
      <c r="M129" s="80"/>
      <c r="N129" s="86"/>
      <c r="O129" s="100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BI129" t="s">
        <v>357</v>
      </c>
      <c r="BJ129" t="s">
        <v>358</v>
      </c>
    </row>
    <row r="130" spans="10:62" x14ac:dyDescent="0.35">
      <c r="J130" s="31">
        <v>27</v>
      </c>
      <c r="K130" s="77"/>
      <c r="L130" s="78"/>
      <c r="M130" s="80"/>
      <c r="N130" s="86"/>
      <c r="O130" s="100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BI130" t="s">
        <v>359</v>
      </c>
      <c r="BJ130" t="s">
        <v>360</v>
      </c>
    </row>
    <row r="131" spans="10:62" x14ac:dyDescent="0.35">
      <c r="J131" s="31">
        <v>28</v>
      </c>
      <c r="K131" s="77"/>
      <c r="L131" s="78"/>
      <c r="M131" s="80"/>
      <c r="N131" s="86"/>
      <c r="O131" s="100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BI131" t="s">
        <v>361</v>
      </c>
      <c r="BJ131" t="s">
        <v>362</v>
      </c>
    </row>
    <row r="132" spans="10:62" x14ac:dyDescent="0.35">
      <c r="J132" s="31">
        <v>29</v>
      </c>
      <c r="K132" s="77"/>
      <c r="L132" s="78"/>
      <c r="M132" s="80"/>
      <c r="N132" s="86"/>
      <c r="O132" s="100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BI132" t="s">
        <v>363</v>
      </c>
      <c r="BJ132" t="s">
        <v>364</v>
      </c>
    </row>
    <row r="133" spans="10:62" x14ac:dyDescent="0.35">
      <c r="J133" s="31">
        <v>30</v>
      </c>
      <c r="K133" s="77"/>
      <c r="L133" s="78"/>
      <c r="M133" s="80"/>
      <c r="N133" s="86"/>
      <c r="O133" s="100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BI133" t="s">
        <v>365</v>
      </c>
      <c r="BJ133" t="s">
        <v>366</v>
      </c>
    </row>
    <row r="134" spans="10:62" x14ac:dyDescent="0.35">
      <c r="J134" s="31">
        <v>31</v>
      </c>
      <c r="K134" s="77"/>
      <c r="L134" s="78"/>
      <c r="M134" s="80"/>
      <c r="N134" s="86"/>
      <c r="O134" s="100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BI134" t="s">
        <v>367</v>
      </c>
      <c r="BJ134" t="s">
        <v>368</v>
      </c>
    </row>
    <row r="135" spans="10:62" x14ac:dyDescent="0.35">
      <c r="J135" s="31">
        <v>32</v>
      </c>
      <c r="K135" s="77"/>
      <c r="L135" s="78"/>
      <c r="M135" s="80"/>
      <c r="N135" s="86"/>
      <c r="O135" s="100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BI135" t="s">
        <v>369</v>
      </c>
      <c r="BJ135" t="s">
        <v>370</v>
      </c>
    </row>
    <row r="136" spans="10:62" x14ac:dyDescent="0.35">
      <c r="J136" s="31">
        <v>33</v>
      </c>
      <c r="K136" s="77"/>
      <c r="L136" s="78"/>
      <c r="M136" s="80"/>
      <c r="N136" s="86"/>
      <c r="O136" s="100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BI136" t="s">
        <v>371</v>
      </c>
      <c r="BJ136" t="s">
        <v>372</v>
      </c>
    </row>
    <row r="137" spans="10:62" x14ac:dyDescent="0.35">
      <c r="J137" s="31">
        <v>34</v>
      </c>
      <c r="K137" s="77"/>
      <c r="L137" s="78"/>
      <c r="M137" s="80"/>
      <c r="N137" s="86"/>
      <c r="O137" s="100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BI137" t="s">
        <v>373</v>
      </c>
      <c r="BJ137" t="s">
        <v>374</v>
      </c>
    </row>
    <row r="138" spans="10:62" x14ac:dyDescent="0.35">
      <c r="J138" s="31">
        <v>35</v>
      </c>
      <c r="K138" s="77"/>
      <c r="L138" s="78"/>
      <c r="M138" s="80"/>
      <c r="N138" s="86"/>
      <c r="O138" s="100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BI138" t="s">
        <v>375</v>
      </c>
      <c r="BJ138" t="s">
        <v>376</v>
      </c>
    </row>
    <row r="139" spans="10:62" x14ac:dyDescent="0.35">
      <c r="J139" s="31">
        <v>36</v>
      </c>
      <c r="K139" s="77"/>
      <c r="L139" s="78"/>
      <c r="M139" s="80"/>
      <c r="N139" s="86"/>
      <c r="O139" s="100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BI139" t="s">
        <v>377</v>
      </c>
      <c r="BJ139" t="s">
        <v>378</v>
      </c>
    </row>
    <row r="140" spans="10:62" x14ac:dyDescent="0.35">
      <c r="J140" s="31">
        <v>37</v>
      </c>
      <c r="K140" s="77"/>
      <c r="L140" s="78"/>
      <c r="M140" s="80"/>
      <c r="N140" s="86"/>
      <c r="O140" s="100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BI140" t="s">
        <v>379</v>
      </c>
      <c r="BJ140" t="s">
        <v>380</v>
      </c>
    </row>
    <row r="141" spans="10:62" x14ac:dyDescent="0.35">
      <c r="J141" s="31">
        <v>38</v>
      </c>
      <c r="K141" s="77"/>
      <c r="L141" s="78"/>
      <c r="M141" s="80"/>
      <c r="N141" s="86"/>
      <c r="O141" s="100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BI141" t="s">
        <v>381</v>
      </c>
      <c r="BJ141" t="s">
        <v>382</v>
      </c>
    </row>
    <row r="142" spans="10:62" x14ac:dyDescent="0.35">
      <c r="J142" s="31">
        <v>39</v>
      </c>
      <c r="K142" s="77"/>
      <c r="L142" s="78"/>
      <c r="M142" s="80"/>
      <c r="N142" s="86"/>
      <c r="O142" s="100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BI142" t="s">
        <v>383</v>
      </c>
      <c r="BJ142" t="s">
        <v>384</v>
      </c>
    </row>
    <row r="143" spans="10:62" x14ac:dyDescent="0.35">
      <c r="J143" s="31">
        <v>40</v>
      </c>
      <c r="K143" s="77"/>
      <c r="L143" s="78"/>
      <c r="M143" s="80"/>
      <c r="N143" s="86"/>
      <c r="O143" s="100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BI143" t="s">
        <v>385</v>
      </c>
      <c r="BJ143" t="s">
        <v>386</v>
      </c>
    </row>
    <row r="144" spans="10:62" x14ac:dyDescent="0.35">
      <c r="J144" s="31">
        <v>41</v>
      </c>
      <c r="K144" s="77"/>
      <c r="L144" s="78"/>
      <c r="M144" s="80"/>
      <c r="N144" s="86"/>
      <c r="O144" s="100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BI144" t="s">
        <v>387</v>
      </c>
      <c r="BJ144" t="s">
        <v>388</v>
      </c>
    </row>
    <row r="145" spans="10:62" x14ac:dyDescent="0.35">
      <c r="J145" s="31">
        <v>42</v>
      </c>
      <c r="K145" s="77"/>
      <c r="L145" s="78"/>
      <c r="M145" s="80"/>
      <c r="N145" s="86"/>
      <c r="O145" s="100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BI145" t="s">
        <v>389</v>
      </c>
      <c r="BJ145" t="s">
        <v>390</v>
      </c>
    </row>
    <row r="146" spans="10:62" ht="15" thickBot="1" x14ac:dyDescent="0.4">
      <c r="J146" s="32">
        <v>43</v>
      </c>
      <c r="K146" s="93"/>
      <c r="L146" s="94"/>
      <c r="M146" s="95"/>
      <c r="N146" s="72"/>
      <c r="O146" s="101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BI146" t="s">
        <v>391</v>
      </c>
      <c r="BJ146" t="s">
        <v>392</v>
      </c>
    </row>
    <row r="147" spans="10:62" x14ac:dyDescent="0.35">
      <c r="BI147" t="s">
        <v>393</v>
      </c>
      <c r="BJ147" t="s">
        <v>394</v>
      </c>
    </row>
    <row r="148" spans="10:62" x14ac:dyDescent="0.35">
      <c r="BI148" t="s">
        <v>395</v>
      </c>
      <c r="BJ148" t="s">
        <v>396</v>
      </c>
    </row>
    <row r="149" spans="10:62" x14ac:dyDescent="0.35">
      <c r="BI149" t="s">
        <v>397</v>
      </c>
      <c r="BJ149" t="s">
        <v>398</v>
      </c>
    </row>
    <row r="150" spans="10:62" x14ac:dyDescent="0.35">
      <c r="BI150" t="s">
        <v>399</v>
      </c>
      <c r="BJ150" t="s">
        <v>400</v>
      </c>
    </row>
    <row r="151" spans="10:62" x14ac:dyDescent="0.35">
      <c r="BI151" t="s">
        <v>401</v>
      </c>
      <c r="BJ151" t="s">
        <v>402</v>
      </c>
    </row>
    <row r="152" spans="10:62" x14ac:dyDescent="0.35">
      <c r="BI152" t="s">
        <v>403</v>
      </c>
      <c r="BJ152" t="s">
        <v>404</v>
      </c>
    </row>
    <row r="153" spans="10:62" x14ac:dyDescent="0.35">
      <c r="BI153" t="s">
        <v>405</v>
      </c>
      <c r="BJ153" t="s">
        <v>406</v>
      </c>
    </row>
    <row r="154" spans="10:62" x14ac:dyDescent="0.35">
      <c r="BI154" t="s">
        <v>407</v>
      </c>
      <c r="BJ154" t="s">
        <v>408</v>
      </c>
    </row>
    <row r="155" spans="10:62" x14ac:dyDescent="0.35">
      <c r="BI155" t="s">
        <v>409</v>
      </c>
      <c r="BJ155" t="s">
        <v>410</v>
      </c>
    </row>
    <row r="156" spans="10:62" x14ac:dyDescent="0.35">
      <c r="BI156" t="s">
        <v>411</v>
      </c>
      <c r="BJ156" t="s">
        <v>412</v>
      </c>
    </row>
    <row r="157" spans="10:62" x14ac:dyDescent="0.35">
      <c r="BI157" t="s">
        <v>413</v>
      </c>
      <c r="BJ157" t="s">
        <v>414</v>
      </c>
    </row>
    <row r="158" spans="10:62" x14ac:dyDescent="0.35">
      <c r="BI158" t="s">
        <v>415</v>
      </c>
      <c r="BJ158" t="s">
        <v>416</v>
      </c>
    </row>
    <row r="159" spans="10:62" x14ac:dyDescent="0.35">
      <c r="BI159" t="s">
        <v>417</v>
      </c>
      <c r="BJ159" t="s">
        <v>418</v>
      </c>
    </row>
    <row r="160" spans="10:62" x14ac:dyDescent="0.35">
      <c r="BI160" t="s">
        <v>419</v>
      </c>
      <c r="BJ160" t="s">
        <v>420</v>
      </c>
    </row>
    <row r="161" spans="61:62" x14ac:dyDescent="0.35">
      <c r="BI161" t="s">
        <v>421</v>
      </c>
      <c r="BJ161" t="s">
        <v>422</v>
      </c>
    </row>
    <row r="162" spans="61:62" x14ac:dyDescent="0.35">
      <c r="BI162" t="s">
        <v>423</v>
      </c>
      <c r="BJ162" t="s">
        <v>424</v>
      </c>
    </row>
    <row r="163" spans="61:62" x14ac:dyDescent="0.35">
      <c r="BI163" t="s">
        <v>425</v>
      </c>
      <c r="BJ163" t="s">
        <v>426</v>
      </c>
    </row>
    <row r="164" spans="61:62" x14ac:dyDescent="0.35">
      <c r="BI164" t="s">
        <v>427</v>
      </c>
      <c r="BJ164" t="s">
        <v>428</v>
      </c>
    </row>
    <row r="165" spans="61:62" x14ac:dyDescent="0.35">
      <c r="BI165" t="s">
        <v>429</v>
      </c>
      <c r="BJ165" t="s">
        <v>430</v>
      </c>
    </row>
    <row r="166" spans="61:62" x14ac:dyDescent="0.35">
      <c r="BI166" t="s">
        <v>431</v>
      </c>
      <c r="BJ166" t="s">
        <v>432</v>
      </c>
    </row>
    <row r="167" spans="61:62" x14ac:dyDescent="0.35">
      <c r="BI167" t="s">
        <v>433</v>
      </c>
      <c r="BJ167" t="s">
        <v>434</v>
      </c>
    </row>
    <row r="168" spans="61:62" x14ac:dyDescent="0.35">
      <c r="BI168" t="s">
        <v>435</v>
      </c>
      <c r="BJ168" t="s">
        <v>436</v>
      </c>
    </row>
    <row r="169" spans="61:62" x14ac:dyDescent="0.35">
      <c r="BI169" t="s">
        <v>437</v>
      </c>
      <c r="BJ169" t="s">
        <v>438</v>
      </c>
    </row>
    <row r="170" spans="61:62" x14ac:dyDescent="0.35">
      <c r="BI170" t="s">
        <v>439</v>
      </c>
      <c r="BJ170" t="s">
        <v>440</v>
      </c>
    </row>
    <row r="171" spans="61:62" x14ac:dyDescent="0.35">
      <c r="BI171" t="s">
        <v>441</v>
      </c>
      <c r="BJ171" t="s">
        <v>442</v>
      </c>
    </row>
    <row r="172" spans="61:62" x14ac:dyDescent="0.35">
      <c r="BI172" t="s">
        <v>443</v>
      </c>
      <c r="BJ172" t="s">
        <v>444</v>
      </c>
    </row>
    <row r="173" spans="61:62" x14ac:dyDescent="0.35">
      <c r="BI173" t="s">
        <v>445</v>
      </c>
      <c r="BJ173" t="s">
        <v>446</v>
      </c>
    </row>
    <row r="174" spans="61:62" x14ac:dyDescent="0.35">
      <c r="BI174" t="s">
        <v>447</v>
      </c>
      <c r="BJ174" t="s">
        <v>448</v>
      </c>
    </row>
    <row r="175" spans="61:62" x14ac:dyDescent="0.35">
      <c r="BI175" t="s">
        <v>449</v>
      </c>
      <c r="BJ175" t="s">
        <v>450</v>
      </c>
    </row>
    <row r="176" spans="61:62" x14ac:dyDescent="0.35">
      <c r="BI176" t="s">
        <v>451</v>
      </c>
      <c r="BJ176" t="s">
        <v>452</v>
      </c>
    </row>
    <row r="177" spans="61:62" x14ac:dyDescent="0.35">
      <c r="BI177" t="s">
        <v>453</v>
      </c>
      <c r="BJ177" t="s">
        <v>454</v>
      </c>
    </row>
    <row r="178" spans="61:62" x14ac:dyDescent="0.35">
      <c r="BI178" t="s">
        <v>455</v>
      </c>
      <c r="BJ178" t="s">
        <v>456</v>
      </c>
    </row>
    <row r="179" spans="61:62" x14ac:dyDescent="0.35">
      <c r="BI179" t="s">
        <v>457</v>
      </c>
      <c r="BJ179" t="s">
        <v>458</v>
      </c>
    </row>
    <row r="180" spans="61:62" x14ac:dyDescent="0.35">
      <c r="BI180" t="s">
        <v>459</v>
      </c>
      <c r="BJ180" t="s">
        <v>460</v>
      </c>
    </row>
    <row r="181" spans="61:62" x14ac:dyDescent="0.35">
      <c r="BI181" t="s">
        <v>461</v>
      </c>
      <c r="BJ181" t="s">
        <v>462</v>
      </c>
    </row>
    <row r="182" spans="61:62" x14ac:dyDescent="0.35">
      <c r="BI182" t="s">
        <v>463</v>
      </c>
      <c r="BJ182" t="s">
        <v>464</v>
      </c>
    </row>
    <row r="183" spans="61:62" x14ac:dyDescent="0.35">
      <c r="BI183" t="s">
        <v>465</v>
      </c>
      <c r="BJ183" t="s">
        <v>466</v>
      </c>
    </row>
    <row r="184" spans="61:62" x14ac:dyDescent="0.35">
      <c r="BI184" t="s">
        <v>467</v>
      </c>
      <c r="BJ184" t="s">
        <v>468</v>
      </c>
    </row>
    <row r="185" spans="61:62" x14ac:dyDescent="0.35">
      <c r="BI185" t="s">
        <v>469</v>
      </c>
      <c r="BJ185" t="s">
        <v>470</v>
      </c>
    </row>
    <row r="186" spans="61:62" x14ac:dyDescent="0.35">
      <c r="BI186" t="s">
        <v>471</v>
      </c>
      <c r="BJ186" t="s">
        <v>472</v>
      </c>
    </row>
    <row r="187" spans="61:62" x14ac:dyDescent="0.35">
      <c r="BI187" t="s">
        <v>473</v>
      </c>
      <c r="BJ187" t="s">
        <v>474</v>
      </c>
    </row>
    <row r="188" spans="61:62" x14ac:dyDescent="0.35">
      <c r="BI188" t="s">
        <v>475</v>
      </c>
      <c r="BJ188" t="s">
        <v>476</v>
      </c>
    </row>
    <row r="189" spans="61:62" x14ac:dyDescent="0.35">
      <c r="BI189" t="s">
        <v>477</v>
      </c>
      <c r="BJ189" t="s">
        <v>478</v>
      </c>
    </row>
    <row r="190" spans="61:62" x14ac:dyDescent="0.35">
      <c r="BI190" t="s">
        <v>479</v>
      </c>
      <c r="BJ190" t="s">
        <v>480</v>
      </c>
    </row>
    <row r="191" spans="61:62" x14ac:dyDescent="0.35">
      <c r="BI191" t="s">
        <v>481</v>
      </c>
      <c r="BJ191" t="s">
        <v>482</v>
      </c>
    </row>
    <row r="192" spans="61:62" x14ac:dyDescent="0.35">
      <c r="BI192" t="s">
        <v>483</v>
      </c>
      <c r="BJ192" t="s">
        <v>484</v>
      </c>
    </row>
    <row r="193" spans="61:62" x14ac:dyDescent="0.35">
      <c r="BI193" t="s">
        <v>485</v>
      </c>
      <c r="BJ193" t="s">
        <v>486</v>
      </c>
    </row>
    <row r="194" spans="61:62" x14ac:dyDescent="0.35">
      <c r="BI194" t="s">
        <v>487</v>
      </c>
      <c r="BJ194" t="s">
        <v>488</v>
      </c>
    </row>
    <row r="195" spans="61:62" x14ac:dyDescent="0.35">
      <c r="BI195" t="s">
        <v>489</v>
      </c>
      <c r="BJ195" t="s">
        <v>490</v>
      </c>
    </row>
    <row r="196" spans="61:62" x14ac:dyDescent="0.35">
      <c r="BI196" t="s">
        <v>491</v>
      </c>
      <c r="BJ196" t="s">
        <v>492</v>
      </c>
    </row>
    <row r="197" spans="61:62" x14ac:dyDescent="0.35">
      <c r="BI197" t="s">
        <v>493</v>
      </c>
      <c r="BJ197" t="s">
        <v>494</v>
      </c>
    </row>
    <row r="198" spans="61:62" x14ac:dyDescent="0.35">
      <c r="BI198" t="s">
        <v>495</v>
      </c>
      <c r="BJ198" t="s">
        <v>496</v>
      </c>
    </row>
    <row r="199" spans="61:62" x14ac:dyDescent="0.35">
      <c r="BI199" t="s">
        <v>497</v>
      </c>
      <c r="BJ199" t="s">
        <v>498</v>
      </c>
    </row>
    <row r="200" spans="61:62" x14ac:dyDescent="0.35">
      <c r="BI200" t="s">
        <v>499</v>
      </c>
      <c r="BJ200" t="s">
        <v>500</v>
      </c>
    </row>
    <row r="201" spans="61:62" x14ac:dyDescent="0.35">
      <c r="BI201" t="s">
        <v>501</v>
      </c>
      <c r="BJ201" t="s">
        <v>502</v>
      </c>
    </row>
    <row r="202" spans="61:62" x14ac:dyDescent="0.35">
      <c r="BI202" t="s">
        <v>503</v>
      </c>
      <c r="BJ202" t="s">
        <v>504</v>
      </c>
    </row>
    <row r="203" spans="61:62" x14ac:dyDescent="0.35">
      <c r="BI203" t="s">
        <v>505</v>
      </c>
      <c r="BJ203" t="s">
        <v>506</v>
      </c>
    </row>
    <row r="204" spans="61:62" x14ac:dyDescent="0.35">
      <c r="BI204" t="s">
        <v>507</v>
      </c>
      <c r="BJ204" t="s">
        <v>508</v>
      </c>
    </row>
    <row r="205" spans="61:62" x14ac:dyDescent="0.35">
      <c r="BI205" t="s">
        <v>509</v>
      </c>
      <c r="BJ205" t="s">
        <v>510</v>
      </c>
    </row>
    <row r="206" spans="61:62" x14ac:dyDescent="0.35">
      <c r="BI206" t="s">
        <v>511</v>
      </c>
      <c r="BJ206" t="s">
        <v>512</v>
      </c>
    </row>
    <row r="207" spans="61:62" x14ac:dyDescent="0.35">
      <c r="BI207" t="s">
        <v>513</v>
      </c>
      <c r="BJ207" t="s">
        <v>514</v>
      </c>
    </row>
    <row r="208" spans="61:62" x14ac:dyDescent="0.35">
      <c r="BI208" t="s">
        <v>515</v>
      </c>
      <c r="BJ208" t="s">
        <v>516</v>
      </c>
    </row>
    <row r="209" spans="61:62" x14ac:dyDescent="0.35">
      <c r="BI209" t="s">
        <v>517</v>
      </c>
      <c r="BJ209" t="s">
        <v>518</v>
      </c>
    </row>
    <row r="210" spans="61:62" x14ac:dyDescent="0.35">
      <c r="BI210" t="s">
        <v>519</v>
      </c>
      <c r="BJ210" t="s">
        <v>520</v>
      </c>
    </row>
    <row r="211" spans="61:62" x14ac:dyDescent="0.35">
      <c r="BI211" t="s">
        <v>521</v>
      </c>
      <c r="BJ211" t="s">
        <v>522</v>
      </c>
    </row>
    <row r="212" spans="61:62" x14ac:dyDescent="0.35">
      <c r="BI212" t="s">
        <v>523</v>
      </c>
      <c r="BJ212" t="s">
        <v>524</v>
      </c>
    </row>
    <row r="213" spans="61:62" x14ac:dyDescent="0.35">
      <c r="BI213" t="s">
        <v>525</v>
      </c>
      <c r="BJ213" t="s">
        <v>526</v>
      </c>
    </row>
    <row r="214" spans="61:62" x14ac:dyDescent="0.35">
      <c r="BI214" t="s">
        <v>527</v>
      </c>
      <c r="BJ214" t="s">
        <v>528</v>
      </c>
    </row>
    <row r="215" spans="61:62" x14ac:dyDescent="0.35">
      <c r="BI215" t="s">
        <v>529</v>
      </c>
      <c r="BJ215" t="s">
        <v>530</v>
      </c>
    </row>
    <row r="216" spans="61:62" x14ac:dyDescent="0.35">
      <c r="BI216" t="s">
        <v>531</v>
      </c>
      <c r="BJ216" t="s">
        <v>532</v>
      </c>
    </row>
    <row r="217" spans="61:62" x14ac:dyDescent="0.35">
      <c r="BI217" t="s">
        <v>533</v>
      </c>
      <c r="BJ217" t="s">
        <v>534</v>
      </c>
    </row>
    <row r="218" spans="61:62" x14ac:dyDescent="0.35">
      <c r="BI218" t="s">
        <v>535</v>
      </c>
      <c r="BJ218" t="s">
        <v>536</v>
      </c>
    </row>
    <row r="219" spans="61:62" x14ac:dyDescent="0.35">
      <c r="BI219" t="s">
        <v>537</v>
      </c>
      <c r="BJ219" t="s">
        <v>538</v>
      </c>
    </row>
    <row r="220" spans="61:62" x14ac:dyDescent="0.35">
      <c r="BI220" t="s">
        <v>539</v>
      </c>
      <c r="BJ220" t="s">
        <v>540</v>
      </c>
    </row>
    <row r="221" spans="61:62" x14ac:dyDescent="0.35">
      <c r="BI221" t="s">
        <v>541</v>
      </c>
      <c r="BJ221" t="s">
        <v>542</v>
      </c>
    </row>
    <row r="222" spans="61:62" x14ac:dyDescent="0.35">
      <c r="BI222" t="s">
        <v>543</v>
      </c>
      <c r="BJ222" t="s">
        <v>544</v>
      </c>
    </row>
    <row r="223" spans="61:62" x14ac:dyDescent="0.35">
      <c r="BI223" t="s">
        <v>545</v>
      </c>
      <c r="BJ223" t="s">
        <v>546</v>
      </c>
    </row>
    <row r="224" spans="61:62" x14ac:dyDescent="0.35">
      <c r="BI224" t="s">
        <v>547</v>
      </c>
      <c r="BJ224" t="s">
        <v>548</v>
      </c>
    </row>
    <row r="225" spans="61:62" x14ac:dyDescent="0.35">
      <c r="BI225" t="s">
        <v>549</v>
      </c>
      <c r="BJ225" t="s">
        <v>550</v>
      </c>
    </row>
    <row r="226" spans="61:62" x14ac:dyDescent="0.35">
      <c r="BI226" t="s">
        <v>551</v>
      </c>
      <c r="BJ226" t="s">
        <v>552</v>
      </c>
    </row>
    <row r="227" spans="61:62" x14ac:dyDescent="0.35">
      <c r="BI227" t="s">
        <v>553</v>
      </c>
      <c r="BJ227" t="s">
        <v>554</v>
      </c>
    </row>
    <row r="228" spans="61:62" x14ac:dyDescent="0.35">
      <c r="BI228" t="s">
        <v>555</v>
      </c>
      <c r="BJ228" t="s">
        <v>556</v>
      </c>
    </row>
    <row r="229" spans="61:62" x14ac:dyDescent="0.35">
      <c r="BI229" t="s">
        <v>557</v>
      </c>
      <c r="BJ229" t="s">
        <v>558</v>
      </c>
    </row>
    <row r="230" spans="61:62" x14ac:dyDescent="0.35">
      <c r="BI230" t="s">
        <v>559</v>
      </c>
      <c r="BJ230" t="s">
        <v>560</v>
      </c>
    </row>
    <row r="231" spans="61:62" x14ac:dyDescent="0.35">
      <c r="BI231" t="s">
        <v>561</v>
      </c>
      <c r="BJ231" t="s">
        <v>562</v>
      </c>
    </row>
    <row r="232" spans="61:62" x14ac:dyDescent="0.35">
      <c r="BI232" t="s">
        <v>563</v>
      </c>
      <c r="BJ232" t="s">
        <v>564</v>
      </c>
    </row>
    <row r="233" spans="61:62" x14ac:dyDescent="0.35">
      <c r="BI233" t="s">
        <v>565</v>
      </c>
      <c r="BJ233" t="s">
        <v>566</v>
      </c>
    </row>
    <row r="234" spans="61:62" x14ac:dyDescent="0.35">
      <c r="BI234" t="s">
        <v>567</v>
      </c>
      <c r="BJ234" t="s">
        <v>568</v>
      </c>
    </row>
    <row r="235" spans="61:62" x14ac:dyDescent="0.35">
      <c r="BI235" t="s">
        <v>569</v>
      </c>
      <c r="BJ235" t="s">
        <v>570</v>
      </c>
    </row>
    <row r="236" spans="61:62" x14ac:dyDescent="0.35">
      <c r="BI236" t="s">
        <v>571</v>
      </c>
      <c r="BJ236" t="s">
        <v>572</v>
      </c>
    </row>
    <row r="237" spans="61:62" x14ac:dyDescent="0.35">
      <c r="BI237" t="s">
        <v>573</v>
      </c>
      <c r="BJ237" t="s">
        <v>574</v>
      </c>
    </row>
    <row r="238" spans="61:62" x14ac:dyDescent="0.35">
      <c r="BI238" t="s">
        <v>575</v>
      </c>
      <c r="BJ238" t="s">
        <v>576</v>
      </c>
    </row>
    <row r="239" spans="61:62" x14ac:dyDescent="0.35">
      <c r="BI239" t="s">
        <v>577</v>
      </c>
      <c r="BJ239" t="s">
        <v>578</v>
      </c>
    </row>
    <row r="240" spans="61:62" x14ac:dyDescent="0.35">
      <c r="BI240" t="s">
        <v>579</v>
      </c>
      <c r="BJ240" t="s">
        <v>580</v>
      </c>
    </row>
    <row r="241" spans="61:62" x14ac:dyDescent="0.35">
      <c r="BI241" t="s">
        <v>581</v>
      </c>
      <c r="BJ241" t="s">
        <v>582</v>
      </c>
    </row>
    <row r="242" spans="61:62" x14ac:dyDescent="0.35">
      <c r="BI242" t="s">
        <v>583</v>
      </c>
      <c r="BJ242" t="s">
        <v>584</v>
      </c>
    </row>
    <row r="243" spans="61:62" x14ac:dyDescent="0.35">
      <c r="BI243" t="s">
        <v>585</v>
      </c>
      <c r="BJ243" t="s">
        <v>586</v>
      </c>
    </row>
    <row r="244" spans="61:62" x14ac:dyDescent="0.35">
      <c r="BI244" t="s">
        <v>587</v>
      </c>
      <c r="BJ244" t="s">
        <v>588</v>
      </c>
    </row>
  </sheetData>
  <sheetProtection algorithmName="SHA-512" hashValue="UFtQknqRLmYY1f1Iwkkuh0NjhVsaZk92Ey8Tg4jPwCz0jDWy8BvY81SY70XshJFe173hlvXp/tS2pdpYFui9rA==" saltValue="Qli3/iHeo/AArTmOUsYx+g==" spinCount="100000" sheet="1" insertRows="0" deleteRows="0" selectLockedCells="1"/>
  <mergeCells count="16">
    <mergeCell ref="K55:T55"/>
    <mergeCell ref="K102:O102"/>
    <mergeCell ref="K7:AL7"/>
    <mergeCell ref="B3:H3"/>
    <mergeCell ref="AB2:AM2"/>
    <mergeCell ref="AO2:AZ2"/>
    <mergeCell ref="J2:O2"/>
    <mergeCell ref="Q2:Z2"/>
    <mergeCell ref="Q3:U3"/>
    <mergeCell ref="V3:Z3"/>
    <mergeCell ref="AH3:AM3"/>
    <mergeCell ref="J3:L3"/>
    <mergeCell ref="M3:O3"/>
    <mergeCell ref="AB3:AG3"/>
    <mergeCell ref="AO3:AT3"/>
    <mergeCell ref="AU3:AZ3"/>
  </mergeCells>
  <phoneticPr fontId="6" type="noConversion"/>
  <dataValidations count="19">
    <dataValidation showInputMessage="1" showErrorMessage="1" sqref="M9:M52 X9:X52 Z9:Z52 I5 AH9:AH52 H5" xr:uid="{00000000-0002-0000-0000-000003000000}"/>
    <dataValidation type="decimal" allowBlank="1" showInputMessage="1" showErrorMessage="1" sqref="N9:O52 M57:M99 M104:M146" xr:uid="{00000000-0002-0000-0000-000013000000}">
      <formula1>0</formula1>
      <formula2>50</formula2>
    </dataValidation>
    <dataValidation type="decimal" allowBlank="1" showInputMessage="1" showErrorMessage="1" sqref="N57:N99" xr:uid="{00000000-0002-0000-0000-000015000000}">
      <formula1>0</formula1>
      <formula2>1</formula2>
    </dataValidation>
    <dataValidation type="list" showInputMessage="1" showErrorMessage="1" sqref="F5:G5" xr:uid="{00000000-0002-0000-0000-000008000000}">
      <formula1>$BB$6:$BB$8</formula1>
    </dataValidation>
    <dataValidation type="list" showInputMessage="1" showErrorMessage="1" sqref="S57:S99 AA9:AA52" xr:uid="{00000000-0002-0000-0000-00000E000000}">
      <formula1>$BO$6:$BO$12</formula1>
    </dataValidation>
    <dataValidation type="list" showInputMessage="1" showErrorMessage="1" sqref="O57:O99" xr:uid="{00000000-0002-0000-0000-000010000000}">
      <formula1>$BC$52:$BC$61</formula1>
    </dataValidation>
    <dataValidation type="list" showInputMessage="1" showErrorMessage="1" sqref="Q57:Q99" xr:uid="{00000000-0002-0000-0000-000011000000}">
      <formula1>$BD$52:$BD$61</formula1>
    </dataValidation>
    <dataValidation type="list" showInputMessage="1" showErrorMessage="1" sqref="N104:N146" xr:uid="{00000000-0002-0000-0000-000012000000}">
      <formula1>$BC$99:$BC$112</formula1>
    </dataValidation>
    <dataValidation type="list" showInputMessage="1" showErrorMessage="1" sqref="L9:L52 L104:L146 L57:L99" xr:uid="{3F221F82-073E-43C3-BE42-6F6CB891136E}">
      <formula1>$BJ$6:$BJ$9</formula1>
    </dataValidation>
    <dataValidation type="list" allowBlank="1" showInputMessage="1" showErrorMessage="1" sqref="V9:V52" xr:uid="{DD5703BC-FAA0-4777-A3D1-C218B2A422AF}">
      <formula1>$BE$6:$BE$11</formula1>
    </dataValidation>
    <dataValidation type="list" showInputMessage="1" showErrorMessage="1" sqref="W9:W52" xr:uid="{4D40014F-4090-4FB9-BCD5-D0B3EA1A8596}">
      <formula1>$BF$6:$BF$12</formula1>
    </dataValidation>
    <dataValidation type="list" showInputMessage="1" showErrorMessage="1" sqref="Y9:Y52" xr:uid="{1551330C-75BB-475C-96AE-6DCCD0DCFD53}">
      <formula1>$BK$6:$BK$15</formula1>
    </dataValidation>
    <dataValidation type="list" showInputMessage="1" showErrorMessage="1" sqref="AB9:AB52" xr:uid="{0F9E09DC-7C32-408F-8D8D-24E5276E8802}">
      <formula1>$BH$6:$BH$14</formula1>
    </dataValidation>
    <dataValidation type="list" showInputMessage="1" showErrorMessage="1" sqref="AD9:AD52 T57:T99" xr:uid="{7901438E-578A-44DC-8E8B-D37815D9FC30}">
      <formula1>$BG$6:$BG$11</formula1>
    </dataValidation>
    <dataValidation type="list" showInputMessage="1" showErrorMessage="1" sqref="AE9:AE52" xr:uid="{EBE4FEAB-E0B7-4D5F-921D-F85507138DD5}">
      <formula1>$BN$6:$BN$12</formula1>
    </dataValidation>
    <dataValidation type="list" showInputMessage="1" showErrorMessage="1" sqref="AG9:AG52" xr:uid="{A01297F3-2585-4F61-9D0B-55FFACFC7310}">
      <formula1>$BI$6:$BI$15</formula1>
    </dataValidation>
    <dataValidation type="list" showInputMessage="1" showErrorMessage="1" sqref="AK9:AK52" xr:uid="{9E680D71-BE29-468A-B41C-2414585B139B}">
      <formula1>$BM$6:$BM$12</formula1>
    </dataValidation>
    <dataValidation type="date" allowBlank="1" showInputMessage="1" showErrorMessage="1" sqref="Q9:S52" xr:uid="{00000000-0002-0000-0000-000014000000}">
      <formula1>25569</formula1>
      <formula2>47848</formula2>
    </dataValidation>
    <dataValidation type="list" allowBlank="1" showInputMessage="1" showErrorMessage="1" sqref="C5" xr:uid="{65DAFDA0-971D-44CC-8767-16440977C8BA}">
      <formula1>$BJ$19:$BJ$244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Commission Communautaire Française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GRENIER</dc:creator>
  <cp:lastModifiedBy>Gaëtan TONON</cp:lastModifiedBy>
  <cp:lastPrinted>2021-01-21T14:57:15Z</cp:lastPrinted>
  <dcterms:created xsi:type="dcterms:W3CDTF">2021-01-18T12:56:40Z</dcterms:created>
  <dcterms:modified xsi:type="dcterms:W3CDTF">2022-12-27T08:31:35Z</dcterms:modified>
</cp:coreProperties>
</file>