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00.01 NON MARCHAND\2025\"/>
    </mc:Choice>
  </mc:AlternateContent>
  <xr:revisionPtr revIDLastSave="0" documentId="13_ncr:1_{CC542393-A5E2-434E-BCBF-1512FDF6A397}" xr6:coauthVersionLast="47" xr6:coauthVersionMax="47" xr10:uidLastSave="{00000000-0000-0000-0000-000000000000}"/>
  <bookViews>
    <workbookView xWindow="28680" yWindow="-120" windowWidth="29040" windowHeight="15720" xr2:uid="{43CD2193-5123-4248-A63F-4DBE2E5747C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Y6" i="1" l="1" a="1"/>
  <c r="CY6" i="1" s="1"/>
  <c r="CX6" i="1" a="1"/>
  <c r="CX6" i="1" s="1"/>
  <c r="CW6" i="1" a="1"/>
  <c r="CW6" i="1" s="1"/>
  <c r="CV6" i="1" a="1"/>
  <c r="CV6" i="1" s="1"/>
  <c r="CU6" i="1" a="1"/>
  <c r="CU6" i="1" s="1"/>
  <c r="CT6" i="1" a="1"/>
  <c r="CT6" i="1" s="1"/>
  <c r="CS6" i="1" a="1"/>
  <c r="CS6" i="1" s="1"/>
  <c r="CR6" i="1" a="1"/>
  <c r="CR6" i="1" s="1"/>
  <c r="CQ6" i="1" a="1"/>
  <c r="CQ6" i="1" s="1"/>
  <c r="CP6" i="1" a="1"/>
  <c r="CP6" i="1" s="1"/>
  <c r="CO6" i="1" a="1"/>
  <c r="CO6" i="1" s="1"/>
  <c r="CN6" i="1" a="1"/>
  <c r="CN6" i="1" s="1"/>
  <c r="CM6" i="1"/>
  <c r="CL6" i="1" a="1"/>
  <c r="CL6" i="1" s="1"/>
  <c r="CK6" i="1" a="1"/>
  <c r="CK6" i="1" s="1"/>
  <c r="CJ6" i="1" a="1"/>
  <c r="CJ6" i="1" s="1"/>
  <c r="CI6" i="1" a="1"/>
  <c r="CI6" i="1" s="1"/>
  <c r="CH6" i="1" a="1"/>
  <c r="CH6" i="1" s="1"/>
  <c r="CG6" i="1" a="1"/>
  <c r="CG6" i="1" s="1"/>
  <c r="CF6" i="1" a="1"/>
  <c r="CF6" i="1" s="1"/>
  <c r="CE6" i="1" a="1"/>
  <c r="CE6" i="1" s="1"/>
  <c r="CD6" i="1" a="1"/>
  <c r="CD6" i="1" s="1"/>
  <c r="CC6" i="1" a="1"/>
  <c r="CC6" i="1" s="1"/>
  <c r="CB6" i="1" a="1"/>
  <c r="CB6" i="1" s="1"/>
  <c r="CA6" i="1" a="1"/>
  <c r="CA6" i="1" s="1"/>
  <c r="BZ6" i="1" a="1"/>
  <c r="BZ6" i="1" s="1"/>
  <c r="BY6" i="1" a="1"/>
  <c r="BY6" i="1" s="1"/>
  <c r="BX6" i="1" a="1"/>
  <c r="BX6" i="1" s="1"/>
  <c r="BW6" i="1" a="1"/>
  <c r="BW6" i="1" s="1"/>
  <c r="BV6" i="1" a="1"/>
  <c r="BV6" i="1" s="1"/>
  <c r="BU6" i="1" a="1"/>
  <c r="BU6" i="1" s="1"/>
  <c r="BT6" i="1" a="1"/>
  <c r="BT6" i="1" s="1"/>
  <c r="BS6" i="1" a="1"/>
  <c r="BS6" i="1" s="1"/>
  <c r="BR6" i="1" a="1"/>
  <c r="BR6" i="1" s="1"/>
  <c r="BQ6" i="1" a="1"/>
  <c r="BQ6" i="1" s="1"/>
  <c r="BP6" i="1" a="1"/>
  <c r="BP6" i="1" s="1"/>
  <c r="BO6" i="1" a="1"/>
  <c r="BO6" i="1" s="1"/>
  <c r="BN6" i="1" a="1"/>
  <c r="BN6" i="1" s="1"/>
  <c r="BM6" i="1" a="1"/>
  <c r="BM6" i="1" s="1"/>
  <c r="BL6" i="1" a="1"/>
  <c r="BL6" i="1" s="1"/>
  <c r="BK6" i="1" a="1"/>
  <c r="BK6" i="1" s="1"/>
  <c r="BJ6" i="1" a="1"/>
  <c r="BJ6" i="1" s="1"/>
  <c r="BI6" i="1" a="1"/>
  <c r="BI6" i="1" s="1"/>
  <c r="BH6" i="1" a="1"/>
  <c r="BH6" i="1" s="1"/>
  <c r="BG6" i="1" a="1"/>
  <c r="BG6" i="1" s="1"/>
  <c r="BF6" i="1" a="1"/>
  <c r="BF6" i="1" s="1"/>
  <c r="BE6" i="1" a="1"/>
  <c r="BE6" i="1" s="1"/>
  <c r="BD6" i="1" a="1"/>
  <c r="BD6" i="1" s="1"/>
  <c r="BC6" i="1" a="1"/>
  <c r="BC6" i="1" s="1"/>
  <c r="BB6" i="1" a="1"/>
  <c r="BB6" i="1" s="1"/>
  <c r="BA6" i="1" a="1"/>
  <c r="BA6" i="1" s="1"/>
  <c r="AZ6" i="1" a="1"/>
  <c r="AZ6" i="1" s="1"/>
  <c r="AY6" i="1" a="1"/>
  <c r="AY6" i="1" s="1"/>
  <c r="AX6" i="1" a="1"/>
  <c r="AX6" i="1" s="1"/>
  <c r="AW6" i="1" a="1"/>
  <c r="AW6" i="1" s="1"/>
  <c r="AV6" i="1" a="1"/>
  <c r="AV6" i="1" s="1"/>
  <c r="AU6" i="1" a="1"/>
  <c r="AU6" i="1" s="1"/>
  <c r="AT6" i="1" a="1"/>
  <c r="AT6" i="1" s="1"/>
  <c r="AS6" i="1"/>
  <c r="AR6" i="1"/>
  <c r="AQ6" i="1"/>
  <c r="AP6" i="1"/>
  <c r="AO6" i="1"/>
  <c r="AN6" i="1" a="1"/>
  <c r="AN6" i="1" s="1"/>
  <c r="AM6" i="1"/>
  <c r="AL6" i="1" a="1"/>
  <c r="AL6" i="1" s="1"/>
  <c r="AK6" i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6" i="1"/>
  <c r="CR3" i="1"/>
  <c r="CQ3" i="1"/>
  <c r="CP3" i="1" a="1"/>
  <c r="CP3" i="1" s="1"/>
  <c r="CO3" i="1" a="1"/>
  <c r="CO3" i="1" s="1"/>
  <c r="CN3" i="1" a="1"/>
  <c r="CN3" i="1" s="1"/>
  <c r="CM3" i="1" a="1"/>
  <c r="CM3" i="1" s="1"/>
  <c r="CL3" i="1"/>
  <c r="CK3" i="1"/>
  <c r="CJ3" i="1"/>
  <c r="CI3" i="1"/>
  <c r="CH3" i="1"/>
  <c r="CG3" i="1" a="1"/>
  <c r="CG3" i="1" s="1"/>
  <c r="CF3" i="1" a="1"/>
  <c r="CF3" i="1" s="1"/>
  <c r="CE3" i="1" a="1"/>
  <c r="CE3" i="1" s="1"/>
  <c r="CD3" i="1" a="1"/>
  <c r="CD3" i="1" s="1"/>
  <c r="CC3" i="1" a="1"/>
  <c r="CC3" i="1" s="1"/>
  <c r="CB3" i="1" a="1"/>
  <c r="CB3" i="1" s="1"/>
  <c r="CA3" i="1" a="1"/>
  <c r="CA3" i="1" s="1"/>
  <c r="BZ3" i="1" a="1"/>
  <c r="BZ3" i="1" s="1"/>
  <c r="BY3" i="1" a="1"/>
  <c r="BY3" i="1" s="1"/>
  <c r="BX3" i="1" a="1"/>
  <c r="BX3" i="1" s="1"/>
  <c r="BW3" i="1" a="1"/>
  <c r="BW3" i="1" s="1"/>
  <c r="BV3" i="1" a="1"/>
  <c r="BV3" i="1" s="1"/>
  <c r="BU3" i="1" a="1"/>
  <c r="BU3" i="1" s="1"/>
  <c r="BT3" i="1" a="1"/>
  <c r="BT3" i="1" s="1"/>
  <c r="BS3" i="1" a="1"/>
  <c r="BS3" i="1" s="1"/>
  <c r="BR3" i="1" a="1"/>
  <c r="BR3" i="1" s="1"/>
  <c r="BQ3" i="1" a="1"/>
  <c r="BQ3" i="1" s="1"/>
  <c r="BP3" i="1" a="1"/>
  <c r="BP3" i="1" s="1"/>
  <c r="BO3" i="1" a="1"/>
  <c r="BO3" i="1" s="1"/>
  <c r="BN3" i="1" a="1"/>
  <c r="BN3" i="1" s="1"/>
  <c r="BM3" i="1" a="1"/>
  <c r="BM3" i="1" s="1"/>
  <c r="BL3" i="1" a="1"/>
  <c r="BL3" i="1" s="1"/>
  <c r="BK3" i="1" a="1"/>
  <c r="BK3" i="1" s="1"/>
  <c r="BJ3" i="1" a="1"/>
  <c r="BJ3" i="1" s="1"/>
  <c r="BI3" i="1" a="1"/>
  <c r="BI3" i="1" s="1"/>
  <c r="BH3" i="1" a="1"/>
  <c r="BH3" i="1" s="1"/>
  <c r="BG3" i="1" a="1"/>
  <c r="BG3" i="1" s="1"/>
  <c r="BF3" i="1" a="1"/>
  <c r="BF3" i="1" s="1"/>
  <c r="BE3" i="1" a="1"/>
  <c r="BE3" i="1" s="1"/>
  <c r="BD3" i="1" a="1"/>
  <c r="BD3" i="1" s="1"/>
  <c r="BC3" i="1" a="1"/>
  <c r="BC3" i="1" s="1"/>
  <c r="BB3" i="1" a="1"/>
  <c r="BB3" i="1" s="1"/>
  <c r="BA3" i="1" a="1"/>
  <c r="BA3" i="1" s="1"/>
  <c r="AZ3" i="1" a="1"/>
  <c r="AZ3" i="1" s="1"/>
  <c r="AY3" i="1" a="1"/>
  <c r="AY3" i="1" s="1"/>
  <c r="AX3" i="1" a="1"/>
  <c r="AX3" i="1" s="1"/>
  <c r="AW3" i="1" a="1"/>
  <c r="AW3" i="1" s="1"/>
  <c r="AV3" i="1" a="1"/>
  <c r="AV3" i="1" s="1"/>
  <c r="AU3" i="1" a="1"/>
  <c r="AU3" i="1" s="1"/>
  <c r="AT3" i="1" a="1"/>
  <c r="AT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/>
  <c r="AA3" i="1"/>
  <c r="Z3" i="1"/>
  <c r="Y3" i="1"/>
  <c r="X3" i="1"/>
  <c r="I3" i="1"/>
  <c r="H3" i="1" a="1"/>
  <c r="H3" i="1" s="1"/>
  <c r="G3" i="1" a="1"/>
  <c r="G3" i="1" s="1"/>
  <c r="F3" i="1" a="1"/>
  <c r="F3" i="1" s="1"/>
  <c r="Y27" i="1"/>
  <c r="Y28" i="1"/>
  <c r="Z28" i="1" s="1"/>
  <c r="Y29" i="1"/>
  <c r="Y30" i="1"/>
  <c r="Z30" i="1" s="1"/>
  <c r="Y31" i="1"/>
  <c r="Y32" i="1"/>
  <c r="Y33" i="1"/>
  <c r="Y34" i="1"/>
  <c r="Y35" i="1"/>
  <c r="Z35" i="1" s="1"/>
  <c r="Y36" i="1"/>
  <c r="Z36" i="1" s="1"/>
  <c r="Y37" i="1"/>
  <c r="Y38" i="1"/>
  <c r="Y39" i="1"/>
  <c r="Z39" i="1" s="1"/>
  <c r="Y40" i="1"/>
  <c r="Z40" i="1" s="1"/>
  <c r="Y41" i="1"/>
  <c r="Y42" i="1"/>
  <c r="Y43" i="1"/>
  <c r="Y44" i="1"/>
  <c r="Y45" i="1"/>
  <c r="Y46" i="1"/>
  <c r="Y47" i="1"/>
  <c r="Z47" i="1" s="1"/>
  <c r="Y48" i="1"/>
  <c r="Z48" i="1" s="1"/>
  <c r="Y49" i="1"/>
  <c r="Y50" i="1"/>
  <c r="Y51" i="1"/>
  <c r="Y52" i="1"/>
  <c r="Z52" i="1" s="1"/>
  <c r="Y53" i="1"/>
  <c r="Y54" i="1"/>
  <c r="Y55" i="1"/>
  <c r="Y56" i="1"/>
  <c r="Y57" i="1"/>
  <c r="Y58" i="1"/>
  <c r="X27" i="1"/>
  <c r="X28" i="1"/>
  <c r="X29" i="1"/>
  <c r="X30" i="1"/>
  <c r="X31" i="1"/>
  <c r="X32" i="1"/>
  <c r="Z32" i="1" s="1"/>
  <c r="X33" i="1"/>
  <c r="X34" i="1"/>
  <c r="X35" i="1"/>
  <c r="X36" i="1"/>
  <c r="X37" i="1"/>
  <c r="X38" i="1"/>
  <c r="X39" i="1"/>
  <c r="X40" i="1"/>
  <c r="X41" i="1"/>
  <c r="X42" i="1"/>
  <c r="X43" i="1"/>
  <c r="X44" i="1"/>
  <c r="Z44" i="1" s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L3" i="1"/>
  <c r="K3" i="1"/>
  <c r="M3" i="1"/>
  <c r="N3" i="1"/>
  <c r="O3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61" i="1"/>
  <c r="X6" i="1"/>
  <c r="Y6" i="1"/>
  <c r="Z6" i="1" s="1"/>
  <c r="AB6" i="1"/>
  <c r="AC6" i="1"/>
  <c r="AD6" i="1"/>
  <c r="X7" i="1"/>
  <c r="Y7" i="1"/>
  <c r="Z7" i="1" s="1"/>
  <c r="AA7" i="1"/>
  <c r="AB7" i="1"/>
  <c r="AC7" i="1"/>
  <c r="AD7" i="1"/>
  <c r="X8" i="1"/>
  <c r="Y8" i="1"/>
  <c r="Z8" i="1"/>
  <c r="AA8" i="1"/>
  <c r="AB8" i="1"/>
  <c r="AC8" i="1"/>
  <c r="AD8" i="1"/>
  <c r="X9" i="1"/>
  <c r="Y9" i="1"/>
  <c r="AA9" i="1"/>
  <c r="AB9" i="1"/>
  <c r="AC9" i="1"/>
  <c r="AD9" i="1"/>
  <c r="X10" i="1"/>
  <c r="Y10" i="1"/>
  <c r="AA10" i="1"/>
  <c r="AB10" i="1"/>
  <c r="AC10" i="1"/>
  <c r="AD10" i="1"/>
  <c r="X11" i="1"/>
  <c r="Y11" i="1"/>
  <c r="Z11" i="1" s="1"/>
  <c r="AA11" i="1"/>
  <c r="AB11" i="1"/>
  <c r="AC11" i="1"/>
  <c r="AD11" i="1"/>
  <c r="X12" i="1"/>
  <c r="Y12" i="1"/>
  <c r="AA12" i="1"/>
  <c r="AB12" i="1"/>
  <c r="AC12" i="1"/>
  <c r="AD12" i="1"/>
  <c r="X13" i="1"/>
  <c r="Y13" i="1"/>
  <c r="AA13" i="1"/>
  <c r="AB13" i="1"/>
  <c r="AC13" i="1"/>
  <c r="AD13" i="1"/>
  <c r="X14" i="1"/>
  <c r="Y14" i="1"/>
  <c r="AA14" i="1"/>
  <c r="AB14" i="1"/>
  <c r="AC14" i="1"/>
  <c r="AD14" i="1"/>
  <c r="X15" i="1"/>
  <c r="Y15" i="1"/>
  <c r="AA15" i="1"/>
  <c r="AB15" i="1"/>
  <c r="AC15" i="1"/>
  <c r="AD15" i="1"/>
  <c r="X16" i="1"/>
  <c r="Y16" i="1"/>
  <c r="AA16" i="1"/>
  <c r="AB16" i="1"/>
  <c r="AC16" i="1"/>
  <c r="AD16" i="1"/>
  <c r="X17" i="1"/>
  <c r="Y17" i="1"/>
  <c r="AA17" i="1"/>
  <c r="AB17" i="1"/>
  <c r="AC17" i="1"/>
  <c r="AD17" i="1"/>
  <c r="X18" i="1"/>
  <c r="Y18" i="1"/>
  <c r="Z18" i="1"/>
  <c r="AA18" i="1"/>
  <c r="AB18" i="1"/>
  <c r="AC18" i="1"/>
  <c r="AD18" i="1"/>
  <c r="X19" i="1"/>
  <c r="Y19" i="1"/>
  <c r="Z19" i="1" s="1"/>
  <c r="AA19" i="1"/>
  <c r="AB19" i="1"/>
  <c r="AC19" i="1"/>
  <c r="AD19" i="1"/>
  <c r="X20" i="1"/>
  <c r="Y20" i="1"/>
  <c r="AA20" i="1"/>
  <c r="AB20" i="1"/>
  <c r="AC20" i="1"/>
  <c r="AD20" i="1"/>
  <c r="X21" i="1"/>
  <c r="Z21" i="1" s="1"/>
  <c r="Y21" i="1"/>
  <c r="AA21" i="1"/>
  <c r="AB21" i="1"/>
  <c r="AC21" i="1"/>
  <c r="AD21" i="1"/>
  <c r="X22" i="1"/>
  <c r="Y22" i="1"/>
  <c r="AA22" i="1"/>
  <c r="AB22" i="1"/>
  <c r="AC22" i="1"/>
  <c r="AD22" i="1"/>
  <c r="X23" i="1"/>
  <c r="Z23" i="1" s="1"/>
  <c r="Y23" i="1"/>
  <c r="AA23" i="1"/>
  <c r="AB23" i="1"/>
  <c r="AC23" i="1"/>
  <c r="AD23" i="1"/>
  <c r="X24" i="1"/>
  <c r="Y24" i="1"/>
  <c r="AA24" i="1"/>
  <c r="AB24" i="1"/>
  <c r="AC24" i="1"/>
  <c r="AD24" i="1"/>
  <c r="X25" i="1"/>
  <c r="Z25" i="1" s="1"/>
  <c r="Y25" i="1"/>
  <c r="AA25" i="1"/>
  <c r="AB25" i="1"/>
  <c r="X26" i="1"/>
  <c r="Y26" i="1"/>
  <c r="AA26" i="1"/>
  <c r="Z31" i="1" l="1"/>
  <c r="Z55" i="1"/>
  <c r="Z20" i="1"/>
  <c r="Z24" i="1"/>
  <c r="Z53" i="1"/>
  <c r="Z41" i="1"/>
  <c r="Z29" i="1"/>
  <c r="Z16" i="1"/>
  <c r="Z14" i="1"/>
  <c r="P3" i="1"/>
  <c r="Z54" i="1"/>
  <c r="Z42" i="1"/>
  <c r="Z51" i="1"/>
  <c r="Z27" i="1"/>
  <c r="Z13" i="1"/>
  <c r="Z9" i="1"/>
  <c r="Z50" i="1"/>
  <c r="Z38" i="1"/>
  <c r="Z15" i="1"/>
  <c r="Z49" i="1"/>
  <c r="Z37" i="1"/>
  <c r="Z26" i="1"/>
  <c r="Z58" i="1"/>
  <c r="Z46" i="1"/>
  <c r="Z34" i="1"/>
  <c r="Z56" i="1"/>
  <c r="Z57" i="1"/>
  <c r="Z45" i="1"/>
  <c r="Z33" i="1"/>
  <c r="Z43" i="1"/>
  <c r="Z22" i="1"/>
  <c r="Z12" i="1"/>
  <c r="Z10" i="1"/>
  <c r="Z17" i="1"/>
  <c r="Z59" i="1" l="1"/>
  <c r="E3" i="1" s="1"/>
  <c r="D3" i="1" l="1" a="1"/>
  <c r="D3" i="1" s="1"/>
  <c r="J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<sst xmlns="http://schemas.openxmlformats.org/spreadsheetml/2006/main" count="567" uniqueCount="487">
  <si>
    <t>N° d'entreprise</t>
  </si>
  <si>
    <t>Nom de l'association</t>
  </si>
  <si>
    <t xml:space="preserve">Tableau 1 </t>
  </si>
  <si>
    <t>Genre</t>
  </si>
  <si>
    <t>Type de contrat</t>
  </si>
  <si>
    <t>Fonction occupée</t>
  </si>
  <si>
    <t>Niveau du diplôme</t>
  </si>
  <si>
    <t>Nombre de personnes salariées de genre masculin</t>
  </si>
  <si>
    <t>Nombre de personnes salariées de genre féminin</t>
  </si>
  <si>
    <t>Nombre d'ETP en P1</t>
  </si>
  <si>
    <t>Nombre d'ETP salarié en P3A</t>
  </si>
  <si>
    <t>Nombre d'ETP salarié en P4A</t>
  </si>
  <si>
    <t>Nombre d'ETP salarié en P4B</t>
  </si>
  <si>
    <t>Nombre d'ETP salarié en P2</t>
  </si>
  <si>
    <t xml:space="preserve">Tableau 2 </t>
  </si>
  <si>
    <t xml:space="preserve">Nom-Prénom </t>
  </si>
  <si>
    <t>Type de Contrat</t>
  </si>
  <si>
    <r>
      <rPr>
        <b/>
        <sz val="12"/>
        <color theme="1"/>
        <rFont val="Calibri"/>
        <family val="2"/>
        <scheme val="minor"/>
      </rPr>
      <t>Tableau 1 : Données nominatives et statistiques</t>
    </r>
    <r>
      <rPr>
        <sz val="11"/>
        <color theme="1"/>
        <rFont val="Calibri"/>
        <family val="2"/>
        <scheme val="minor"/>
      </rPr>
      <t xml:space="preserve"> (ne pas répondre aux zones grises)</t>
    </r>
  </si>
  <si>
    <t>Nombre d'heures prestées dans l'ASBL par an</t>
  </si>
  <si>
    <t>Statut</t>
  </si>
  <si>
    <t>Nombre total de personnes salariées COSOC</t>
  </si>
  <si>
    <t>Nombre d'ETP total COSOC</t>
  </si>
  <si>
    <t xml:space="preserve">Tableau 4  </t>
  </si>
  <si>
    <t xml:space="preserve">Tableau 3 </t>
  </si>
  <si>
    <t xml:space="preserve">Tableau 5 </t>
  </si>
  <si>
    <t xml:space="preserve">2BOUTS </t>
  </si>
  <si>
    <t>ABORDAGE</t>
  </si>
  <si>
    <t>ACCOMPAGNER.BXL</t>
  </si>
  <si>
    <t>ACCUEIL, DE RECHERCHE, D'INFORMATION ET D'ANIMATION  (CENTRE D')</t>
  </si>
  <si>
    <t>ACTION EN MILIEU OUVERT À SCHAERBEEK</t>
  </si>
  <si>
    <t>ACTION SOCIALE ITALIEN-UNIVERSITÉ OUVRIÈRE (CENTRE D')</t>
  </si>
  <si>
    <t>AGENCE ALTER</t>
  </si>
  <si>
    <t>AGISSONS ENSEMBLE</t>
  </si>
  <si>
    <t>AMIS D'ALADDIN (LES)</t>
  </si>
  <si>
    <t>AMO ALHAMBRA ASBL</t>
  </si>
  <si>
    <t>AMO DE NOH SERVICE D'AIDE AUX JEUNES ET AUX FAMILLES</t>
  </si>
  <si>
    <t>AMORCE (L')</t>
  </si>
  <si>
    <t>ANIMATION PREVENTION SOCIOCULTURELLE - LE PAS</t>
  </si>
  <si>
    <t>ANIMATIONS ET LOISIRS POUR TOUS</t>
  </si>
  <si>
    <t>APPRENTI-SAGE</t>
  </si>
  <si>
    <t>ARAB WOMEN'S SOLIDARITY ASS</t>
  </si>
  <si>
    <t>ARTHIS- LA MAISON CULTURELLE BELGO-ROUMAINE</t>
  </si>
  <si>
    <t>ARTICULE ASBL</t>
  </si>
  <si>
    <t>ATELIER DES PETITS PAS</t>
  </si>
  <si>
    <t>ATELIERS DU SOLEIL</t>
  </si>
  <si>
    <t>ATELIERS POPULAIRES (LES )</t>
  </si>
  <si>
    <t>ATOUT PROJET</t>
  </si>
  <si>
    <t>ATOUTS JEUNES AMO</t>
  </si>
  <si>
    <t>AVENIR ASBL</t>
  </si>
  <si>
    <t>BAKAYARO CHANNEL</t>
  </si>
  <si>
    <t>BARRICADE (LA)</t>
  </si>
  <si>
    <t>BAZAR (LE)</t>
  </si>
  <si>
    <t>BELAFRIKA MEDIA</t>
  </si>
  <si>
    <t xml:space="preserve">BELGIQUE DJIBOUTI </t>
  </si>
  <si>
    <t>BELGO-MOLDAVE NOROC ( ASSOCIATION )</t>
  </si>
  <si>
    <t>BOUILLON DE CULTURES</t>
  </si>
  <si>
    <t>BROCOLI THÉÂTRE</t>
  </si>
  <si>
    <t xml:space="preserve">BRUEGEL CENTRE CULTUREL </t>
  </si>
  <si>
    <t>BRUXELLES ACCUEIL</t>
  </si>
  <si>
    <t>BRUXELLES ENSEIGNEMENT</t>
  </si>
  <si>
    <t>BRUXELLES LAIQUE, LA RÉGIONALE DU CENTRE D'ACTION LAÏQUE</t>
  </si>
  <si>
    <t>BRUXELLES NORD - MAISON DE LA CREATION (CENTRE CULTUREL )</t>
  </si>
  <si>
    <t>BUREAU D'ACCUEIL ET DE DEFENSE DES JEUNES - SERVICE DROITS DES JEUNES DE BRUXELLES BADJ</t>
  </si>
  <si>
    <t>CACTUS (LE)</t>
  </si>
  <si>
    <t>CAIRN</t>
  </si>
  <si>
    <t>CALAME</t>
  </si>
  <si>
    <t>CAMELEON BAVARD (LE)</t>
  </si>
  <si>
    <t>CASA LEGAL ASBL</t>
  </si>
  <si>
    <t>CATI -CENTRE D'ALPHABÉTISATION POUR TRAVAILLEURS IMMIGRÉS</t>
  </si>
  <si>
    <t>CEMOME</t>
  </si>
  <si>
    <t>CENTRE SOCIAL DU BEGUINAGE</t>
  </si>
  <si>
    <t>CHANGE</t>
  </si>
  <si>
    <t>CHÔM'HIER- AID (LA) ASBL</t>
  </si>
  <si>
    <t>CINEMAMED</t>
  </si>
  <si>
    <t>CITE DES JEUNES (MAISON DE JEUNES EN MILIEU POPULAIRE LE LOCAL)(LA)</t>
  </si>
  <si>
    <t>CLUB DE JEUNESSE, ACTION ÉDUCATIVE ASBL</t>
  </si>
  <si>
    <t>CLUB DES PETITS DEBROUILLARDS DE LA RÉGION BRUXELLOISE</t>
  </si>
  <si>
    <t>COHESION</t>
  </si>
  <si>
    <t>COHESION SOCIALE D'EVERE-ACTIONS COMMUNAUTAIRES</t>
  </si>
  <si>
    <t>COHESION SOCIALE IXELLOISE</t>
  </si>
  <si>
    <t>COLLECTIF D'ALPHABÉTISATION</t>
  </si>
  <si>
    <t>COLLECTIF FORMATION SOCIÉTÉ</t>
  </si>
  <si>
    <t>COLOMBIER  - CENTRE D'ACCUEIL EXTRA-SCOLAIRE ET D'ACCOMPAGNEMENT FAMILIAL</t>
  </si>
  <si>
    <t>COMME UN LUNDI</t>
  </si>
  <si>
    <t>COMMUNAUTAIRE MARITIME (CENTRE)</t>
  </si>
  <si>
    <t>CONVIVIALITES</t>
  </si>
  <si>
    <t>COORDINATION ET INITIATIVES POUR ET AVEC LES RÉFUGIÉS ET  ETRANGERS</t>
  </si>
  <si>
    <t>COULEURS JEUNES ASBL</t>
  </si>
  <si>
    <t>CREACTIONS</t>
  </si>
  <si>
    <t>CULTURES &amp; ELLES</t>
  </si>
  <si>
    <t>CULTURES ET SANTÉ</t>
  </si>
  <si>
    <t>DAKIRA</t>
  </si>
  <si>
    <t>DARNA</t>
  </si>
  <si>
    <t>DECLIK</t>
  </si>
  <si>
    <t>DEMOCRATIE PLUS</t>
  </si>
  <si>
    <t>DEVELOPPEMENT ET D'ANIMATION SCHAERBEEKOIS (CENTRE DE )</t>
  </si>
  <si>
    <t>DON BOSCO - TÉLÉ SERVICE</t>
  </si>
  <si>
    <t>DOUBLE SENS</t>
  </si>
  <si>
    <t>DOUZEROME</t>
  </si>
  <si>
    <t>DROIT DES ETRANGERS (ASSOCIATION POUR LE )</t>
  </si>
  <si>
    <t>DYNAMO</t>
  </si>
  <si>
    <t>EATA ASSOCIATION EUROPÉENNE DES ACADÉMICIENS TURCS BELGIQUE</t>
  </si>
  <si>
    <t xml:space="preserve">ECOLE DE CIRQUE DE BRUXELLES </t>
  </si>
  <si>
    <t>ECOLE DES JEUNES DE LA ROYALE UNION SAINT GILLOISE</t>
  </si>
  <si>
    <t>EDUCATION ET DE FORMATION POPULAIRE (SERVICE D')</t>
  </si>
  <si>
    <t>ENSEMBLE P@UR 1060</t>
  </si>
  <si>
    <t>ENTR'AIDE</t>
  </si>
  <si>
    <t>ENTRAIDE BRUXELLES</t>
  </si>
  <si>
    <t>ENTRAIDE DE JETTE (CENTRE D')</t>
  </si>
  <si>
    <t>ENTR'AIDE DES MAROLLES</t>
  </si>
  <si>
    <t>ENTRAIDE ET CULTURE</t>
  </si>
  <si>
    <t>ENTRAIDE ET DE FORMATIONS ET D'ACCOMPAGNEMENT SCOLAIRE (ASSOCIATION BRUXELLOISE D')</t>
  </si>
  <si>
    <t>ESPACE CRE-ACTION (LA ROSERAIE)</t>
  </si>
  <si>
    <t>ESPACE DE DIALOGUE INTERCULTUREL</t>
  </si>
  <si>
    <t>ESPACE IXELLOIS</t>
  </si>
  <si>
    <t xml:space="preserve">ESPACE P </t>
  </si>
  <si>
    <t>ESPACE SOCIAL TELE SERVICE</t>
  </si>
  <si>
    <t>ESPERLUETE (L')</t>
  </si>
  <si>
    <t>EUREKA ! AIDE ET SOUTIEN</t>
  </si>
  <si>
    <t>EVERE - L'ENTRELA (CENTRE CULTUREL D')</t>
  </si>
  <si>
    <t>EYAD - LA MAISON DE TURQUIE</t>
  </si>
  <si>
    <t>FAMILIAL BELGO-IMMIGRÉ (CENTRE )</t>
  </si>
  <si>
    <t>FEMININ D'EDUCATION PERMANENTE (CENTRE )</t>
  </si>
  <si>
    <t>FEMMES EPANOUIES ET ACTIVES</t>
  </si>
  <si>
    <t>FIGUIER (LE)- SERVICE D'ACTIONS SOCIALES</t>
  </si>
  <si>
    <t>FOOTBALL-ETUDES-FAMILLES-ANDERLECHT</t>
  </si>
  <si>
    <t>FORMATION INSERTION JEUNES</t>
  </si>
  <si>
    <t>FORMOSA</t>
  </si>
  <si>
    <t>FORUM KOEKELBERGEOIS</t>
  </si>
  <si>
    <t>FOYER DES JEUNES</t>
  </si>
  <si>
    <t>FOYER DES JEUNES DES MAROLLES (LE)</t>
  </si>
  <si>
    <t>GERBE AMO</t>
  </si>
  <si>
    <t>GOUTTE D'HUILE</t>
  </si>
  <si>
    <t>GROUPE D'ANIMATION ET DE FORMATION POUR FEMMES IMMIGRÉES</t>
  </si>
  <si>
    <t>GROUPE D'ENTRAIDE SCOLAIRE DE LAEKEN</t>
  </si>
  <si>
    <t>GROUPE SANTÉ JOSAPHAT</t>
  </si>
  <si>
    <t>GROUPE SOCIALISTE D'ACTION ET DE RÉFLEXION SUR L'AUDIOVISUEL</t>
  </si>
  <si>
    <t>Happy Farm</t>
  </si>
  <si>
    <t>HARMONISATION SOCIALE SCHAERBEEKOISE</t>
  </si>
  <si>
    <t>HELLENIQUE ET INTERCULTUREL DE BRUXELLES (CENTRE )</t>
  </si>
  <si>
    <t>HISPANO BELGA DE AYUDA MUTUA (SOCIEDAD )</t>
  </si>
  <si>
    <t>INFOR JEUNES - CENTRE D'ACCUEIL ET D'INFORMATION JEUNESSE</t>
  </si>
  <si>
    <t>INFOR JEUNES LAEKEN</t>
  </si>
  <si>
    <t>INFORMATION ET DE DOCUMENTATION POUR JEUNES (CENTRE D')</t>
  </si>
  <si>
    <t>INSER'ACTION</t>
  </si>
  <si>
    <t>INSERTION, DE LIBERTÉ ET D'ECHANGE (ASSOCIATION D')</t>
  </si>
  <si>
    <t>INSTITUT DE LA VIE</t>
  </si>
  <si>
    <t>INSTITUT KURDE DE BRUXELLES</t>
  </si>
  <si>
    <t>INTERCULTUREL DE FORMATION PAR L'ACTION (CENTRE )</t>
  </si>
  <si>
    <t>INTERPOLE</t>
  </si>
  <si>
    <t>ISTUDIO - IS ASBL</t>
  </si>
  <si>
    <t>IXELLES JEUNES</t>
  </si>
  <si>
    <t>JACQUES FRANCK (CENTRE CULTUREL)</t>
  </si>
  <si>
    <t>JARDIN ENSOLEILLÉ (LE)</t>
  </si>
  <si>
    <t>JETTE (CENTRE CULTUREL DE)</t>
  </si>
  <si>
    <t>JEUNES D'ANDERLECHT (CENTRE DE )</t>
  </si>
  <si>
    <t>JEUNES EN MILIEU POPULAIRE (FEDERATION DES CENTRES DE)</t>
  </si>
  <si>
    <t>JEUNES MAROCAINS (ASSOCIATION DES)</t>
  </si>
  <si>
    <t>JEUNESSE A BRUXELLES ASBL</t>
  </si>
  <si>
    <t>JEUNESSE MOLENBEEKOISE FRANCOPHONE(ASSOCIATION DE LA)</t>
  </si>
  <si>
    <t>JOSEPH SWINNEN</t>
  </si>
  <si>
    <t>KONITZA</t>
  </si>
  <si>
    <t>LE PRINTEMPS DE LA TULIPE</t>
  </si>
  <si>
    <t>LIGUE DE L'ENSEIGNEMENT ET DE L'EDUCATION PERMANENTE</t>
  </si>
  <si>
    <t>LIGUE DES FAMILLES</t>
  </si>
  <si>
    <t>MAISON DE LA FAMILLE</t>
  </si>
  <si>
    <t>MAISON DE QUARTIER CHAMBERY</t>
  </si>
  <si>
    <t>MAISON DE QUARTIER D'HELMET</t>
  </si>
  <si>
    <t>MAISON DE QUARTIER SAINT ANTOINE</t>
  </si>
  <si>
    <t>MAISON DES ENFANTS D'ANDERLECHT "CLUB UNESCO"</t>
  </si>
  <si>
    <t>MAISON DES ENFANTS DE SAINT GILLES</t>
  </si>
  <si>
    <t>MAISON DES JEUNES DE FOREST</t>
  </si>
  <si>
    <t>MAISON DES JEUNES DE GANSHOREN</t>
  </si>
  <si>
    <t>MAISON DES JEUNES NEDER-OVER-HEEMBEEK</t>
  </si>
  <si>
    <t>MAISON EN COULEURS (LA)</t>
  </si>
  <si>
    <t>MAISON EN PLUS</t>
  </si>
  <si>
    <t>MAITRE MOT</t>
  </si>
  <si>
    <t>MANGUIER EN FLEURS (LE)</t>
  </si>
  <si>
    <t>MEDINA SPORT FOREST</t>
  </si>
  <si>
    <t>MEMOIRE DE LA SHOAH (ASSOCIATION POUR LA)</t>
  </si>
  <si>
    <t>MENTOR JEUNES</t>
  </si>
  <si>
    <t xml:space="preserve">MES-TISSAGES </t>
  </si>
  <si>
    <t>MINI-ANNEESSENS</t>
  </si>
  <si>
    <t>MISSION LOCALE DE MOLENBEEK ASBL</t>
  </si>
  <si>
    <t>MJ CAMERA QUARTIER</t>
  </si>
  <si>
    <t>MOLENBEEK VIVRE ENSEMBLE</t>
  </si>
  <si>
    <t>MONDIAL SPORT ET CULTURES</t>
  </si>
  <si>
    <t>MOUVEMENT CONTRE LE RACISME, L'ANTISÉMITISME ET LA XÉNOPHOBIE</t>
  </si>
  <si>
    <t>MOUVEMENT SOCIAL D'ACTION INTERCULTUREL</t>
  </si>
  <si>
    <t>Nighthawks asbl</t>
  </si>
  <si>
    <t>NOTRE COIN DE QUARTIER</t>
  </si>
  <si>
    <t>NOUVEAUX DISPARUS (LES)</t>
  </si>
  <si>
    <t>OBJECTIF, MOUVEMENT POUR L'ÉGALITÉ DES DROITS</t>
  </si>
  <si>
    <t>ORANGER (L')</t>
  </si>
  <si>
    <t>PARENTS POUR L'ORIENTATION ET LA MÉDIATION DU QUARTIER SAINT ANTOINE (ASSOCIATION DE )</t>
  </si>
  <si>
    <t>PARTENARIAT  D+ DE SCHAERBEEK ET SAINT-JOSSE</t>
  </si>
  <si>
    <t>PARTENARIAT  DE CUREGHEM ASBL</t>
  </si>
  <si>
    <t>PARTENARIAT MARCONI</t>
  </si>
  <si>
    <t>PAVILLON (LE)</t>
  </si>
  <si>
    <t>PEDAGOGIQUE PAROLES ASBL (CENTRE )</t>
  </si>
  <si>
    <t>PIMENT (LE)</t>
  </si>
  <si>
    <t>PLATEFORME CITOYENNE DE SOUTIEN AUX REFUGIES</t>
  </si>
  <si>
    <t>POUCES (LES)(EX VIE ASSOCIATIVE FRANCOPHONE D'ANDERLECHT)</t>
  </si>
  <si>
    <t>POUR TOUS, DE PARTICIPATION, DE FORMATION, D'INFORMATION POUR UNE CITOYENNETE ACTIVE ET RESPONSABLE (ASSOCIATION) - ADIF</t>
  </si>
  <si>
    <t>PREVENTION JEUNES BRUXELLES</t>
  </si>
  <si>
    <t>PROGRES</t>
  </si>
  <si>
    <t>PROJEUNES</t>
  </si>
  <si>
    <t>PROMOTION DE LA FORMATION EN ALTERNANCE</t>
  </si>
  <si>
    <t>PROMOUVOIR LES CULTURES A MOLENBEEK</t>
  </si>
  <si>
    <t>QUARTIER ET FAMILLE ASBL</t>
  </si>
  <si>
    <t>QUATRE VINGT-HUIT ASBL (LE)</t>
  </si>
  <si>
    <t>RASQUINET ASBL</t>
  </si>
  <si>
    <t>RECHERCHE ET FORMATION SOCIOCULTURELLES</t>
  </si>
  <si>
    <t>RESEAU DE MUSICIENS INTERVENANTS EN ATELIERS</t>
  </si>
  <si>
    <t>REZOLUTION</t>
  </si>
  <si>
    <t>RUE (LA)</t>
  </si>
  <si>
    <t>RUELLE (LA)</t>
  </si>
  <si>
    <t>SAFA</t>
  </si>
  <si>
    <t>SAINT GILLES SPORT</t>
  </si>
  <si>
    <t>SAMARCANDE</t>
  </si>
  <si>
    <t>SAME SAME BRUSSELS</t>
  </si>
  <si>
    <t>SCHOLA-ULB</t>
  </si>
  <si>
    <t>SCIENTOTHEQUE (LA)</t>
  </si>
  <si>
    <t>SEMAPHORE</t>
  </si>
  <si>
    <t xml:space="preserve">SENGHOR (LE) - CENTRE CULTUREL D'ETTERBEEK </t>
  </si>
  <si>
    <t>SERVICE D'INTEGRATION ET D'INSERTION MISSIONS ACTIONS (SERVICE D')</t>
  </si>
  <si>
    <t>SERVICE INTERNATIONAL DE RECHERCHE, D'EDUCATION ET D'ACTION SOCIALE</t>
  </si>
  <si>
    <t>SERVICE SOCIAL JUIF</t>
  </si>
  <si>
    <t>SESAME</t>
  </si>
  <si>
    <t>SMONERS</t>
  </si>
  <si>
    <t>SOCIETE ST VINCENT DE PAUL DE LA REGION BRUXELLOISE</t>
  </si>
  <si>
    <t>SOLIDARITE SAVOIR</t>
  </si>
  <si>
    <t>SPORTIVE ET EDUCATIVE ANNEESSENS (ASSOCIATION)</t>
  </si>
  <si>
    <t>TEFO (CENTRE)</t>
  </si>
  <si>
    <t>THEATRE ET RECONCILIATION</t>
  </si>
  <si>
    <t>TRADUCTION ET D'INTERPRETARIAT EN MILIEU SOCIAL BRUXELLOIS (SERVICE DE)</t>
  </si>
  <si>
    <t>TREMPLINS ASBL</t>
  </si>
  <si>
    <t>TROISIEME OEIL (LE)</t>
  </si>
  <si>
    <t>ULYSSE</t>
  </si>
  <si>
    <t>UNION DES LOCATAIRES D'ANDERLECHT</t>
  </si>
  <si>
    <t>UNIVERSITÉ POPULAIRE D'ANDERLECHT (ANCIENNEMENT EUCLIDES) ASBL</t>
  </si>
  <si>
    <t>VIDEO DE BRUXELLES (CENTRE )</t>
  </si>
  <si>
    <t>VIE FEMININE ASBL</t>
  </si>
  <si>
    <t>VIVRE À WATERMAEL BOITSFORT</t>
  </si>
  <si>
    <t>VOIX DES FEMMES (LA)</t>
  </si>
  <si>
    <t>WALALOU</t>
  </si>
  <si>
    <t>WELCOME-BABBELKOT</t>
  </si>
  <si>
    <t>ZIN TV</t>
  </si>
  <si>
    <t>NOM-Prénom</t>
  </si>
  <si>
    <t>Homme</t>
  </si>
  <si>
    <t xml:space="preserve">Femme </t>
  </si>
  <si>
    <t>Autres</t>
  </si>
  <si>
    <t>Contrat de remplacement</t>
  </si>
  <si>
    <t>ACS</t>
  </si>
  <si>
    <t>MARIBEL</t>
  </si>
  <si>
    <t>CDI</t>
  </si>
  <si>
    <t>CDD</t>
  </si>
  <si>
    <t>Nombre d'heures/sem pour le projet de cohésion</t>
  </si>
  <si>
    <t>Nombre d'heures/sem dans l'ASBL</t>
  </si>
  <si>
    <t>% du salaire à charge de la subvention cohésion sociale</t>
  </si>
  <si>
    <t>Déjà bénéficiaire d'autres accords non-marchand ?</t>
  </si>
  <si>
    <t>Oui</t>
  </si>
  <si>
    <t>Non</t>
  </si>
  <si>
    <t>CEB</t>
  </si>
  <si>
    <t>Secondaire inférieur</t>
  </si>
  <si>
    <t>Secondaire supérieur</t>
  </si>
  <si>
    <t>Bachelier</t>
  </si>
  <si>
    <t>Universitaire</t>
  </si>
  <si>
    <t>Type de financement principal</t>
  </si>
  <si>
    <t>P1</t>
  </si>
  <si>
    <t>P2</t>
  </si>
  <si>
    <t>P3A</t>
  </si>
  <si>
    <t>P3B</t>
  </si>
  <si>
    <t>P4A</t>
  </si>
  <si>
    <t>P4B</t>
  </si>
  <si>
    <t xml:space="preserve">Action à laquelle l'employé est affecté </t>
  </si>
  <si>
    <t xml:space="preserve">Action à laquelle le travailleur est affecté </t>
  </si>
  <si>
    <t>Nom -P.</t>
  </si>
  <si>
    <t>Orientation diplôme</t>
  </si>
  <si>
    <t>Total heures bénévoles par an</t>
  </si>
  <si>
    <r>
      <t xml:space="preserve">Tableau 5 : Données des travailleurs salariés non affectés aux activités relatives à l'action agréée         </t>
    </r>
    <r>
      <rPr>
        <sz val="12"/>
        <color theme="1"/>
        <rFont val="Calibri"/>
        <family val="2"/>
        <scheme val="minor"/>
      </rPr>
      <t xml:space="preserve">(à remplir si des primes de revalorisation sont versées à des personnes salariées non-affectées au projet de cohésion sociale) </t>
    </r>
  </si>
  <si>
    <t>Total heures "vacataires" par an</t>
  </si>
  <si>
    <t>Détaché communal</t>
  </si>
  <si>
    <t>Détaché d'une autre association</t>
  </si>
  <si>
    <t xml:space="preserve">Détaché de Lire et écrire </t>
  </si>
  <si>
    <t xml:space="preserve">Article 60 </t>
  </si>
  <si>
    <t>Article 17</t>
  </si>
  <si>
    <t>Article 14</t>
  </si>
  <si>
    <t xml:space="preserve">Bénévole </t>
  </si>
  <si>
    <t>Tableau 4  Données des bénévoles/vacataires/étudiants soutenant le projet de cohésion sociale</t>
  </si>
  <si>
    <t xml:space="preserve">Total ETP salarié par une autre institution </t>
  </si>
  <si>
    <t>Tableau 3 : Données des travailleurs salariés (autre institution/contrat) et affecté au projet de cohésion sociale</t>
  </si>
  <si>
    <t>AMIS DE L'ETINCELLE</t>
  </si>
  <si>
    <t>AMIS DU CONGO SOLIDARITE (LES)</t>
  </si>
  <si>
    <t>ARTS ET PUBLICS</t>
  </si>
  <si>
    <t>BELGIK MOJAIK</t>
  </si>
  <si>
    <t>CENTRE SOCIO-CULTUREL ALEVI DE BRUXELLES</t>
  </si>
  <si>
    <t xml:space="preserve">Ecole de devoirs de Neder-Over-Heembeek </t>
  </si>
  <si>
    <t>ESPACE CULTURES ET DEVELOPPEMENT</t>
  </si>
  <si>
    <t>ESPACE POPULAIRE D'ÉDUCATION ET D'EXPRESSION (EPEE)</t>
  </si>
  <si>
    <t>GRAPHOUI (ATELIER)</t>
  </si>
  <si>
    <t>KIDS &amp; FAMILY</t>
  </si>
  <si>
    <t>LES ERUDITS</t>
  </si>
  <si>
    <t>RAS EL HANOUT</t>
  </si>
  <si>
    <t xml:space="preserve">SOLIDARITÉ ETUDIANTS TIERS-MONDE </t>
  </si>
  <si>
    <t>TALENTED YOUTH NETWORK</t>
  </si>
  <si>
    <t>TRAIT DUNION</t>
  </si>
  <si>
    <t>ULB ENGAGÉE</t>
  </si>
  <si>
    <t>URBANISA'SON ASBL</t>
  </si>
  <si>
    <t>ACTIONS POUR LE DEVELOPPEMENT GLOBAL COOPERATION</t>
  </si>
  <si>
    <t>A-LEM TRAIT D'UNION</t>
  </si>
  <si>
    <t>CINEDIT</t>
  </si>
  <si>
    <t>COHESION SOCIALE DE BERCHEM ST AGATHE</t>
  </si>
  <si>
    <t>LES MIDIS DE LA POÉSIE</t>
  </si>
  <si>
    <t>MAISON DES JEUNES LA J</t>
  </si>
  <si>
    <t>SPORTS ET CULTURE asbl</t>
  </si>
  <si>
    <t>TCHAI - TEMPS D'ACCROCHE POUR ADOLESCENTS</t>
  </si>
  <si>
    <t>URBAN STEP</t>
  </si>
  <si>
    <t>Total heure bénévoles par an (P1)</t>
  </si>
  <si>
    <t>Total heure  bénévoles par an (P2)</t>
  </si>
  <si>
    <t>Total heure bénévoles par an (P3A)</t>
  </si>
  <si>
    <t>Total heure bénévoles par an (P4A)</t>
  </si>
  <si>
    <t>Total heure bénévoles par an (P4B)</t>
  </si>
  <si>
    <t>Nombre de bénévoles total</t>
  </si>
  <si>
    <t>Nombre de femmes bénévoles</t>
  </si>
  <si>
    <t>Nombre d'hommes bénévoles</t>
  </si>
  <si>
    <t>Nombre d'"autres bénévoles"</t>
  </si>
  <si>
    <t>Nombre de bénévoles (P1)</t>
  </si>
  <si>
    <t>Nombe de bénévoles (P2)</t>
  </si>
  <si>
    <t>Nombre de bénévoles (P3A)</t>
  </si>
  <si>
    <t>Nombre de bénévoles (P4A)</t>
  </si>
  <si>
    <t>Nombre de bénévoles (P4B)</t>
  </si>
  <si>
    <t>Nombre de femmes bénévoles (P1)</t>
  </si>
  <si>
    <t xml:space="preserve">Nombre d'hommes bénévoles (P1) </t>
  </si>
  <si>
    <t xml:space="preserve">Nombre d'autres bénévoles (P1) </t>
  </si>
  <si>
    <t>Nombre de femmes bénévoles (P2)</t>
  </si>
  <si>
    <t xml:space="preserve">Nombre d'hommes bénévoles (P2) </t>
  </si>
  <si>
    <t xml:space="preserve">Nombre d'autres bénévoles (P2) </t>
  </si>
  <si>
    <t>Nombre de femmes bénévoles (P3A)</t>
  </si>
  <si>
    <t xml:space="preserve">Nombre d'hommes bénévoles (P3A) </t>
  </si>
  <si>
    <t>Nombre  d'autres bénévoles (P3A)</t>
  </si>
  <si>
    <t>Nombre de femmes bénévoles (P4A)</t>
  </si>
  <si>
    <t xml:space="preserve">Nombre d'hommes bénévoles (P4A) </t>
  </si>
  <si>
    <t>Nombre  d'autres bénévoles (P4A)</t>
  </si>
  <si>
    <t>Nombre de femmes bénévoles (P4B)</t>
  </si>
  <si>
    <t xml:space="preserve">Nombre d'hommes bénévoles (P4B) </t>
  </si>
  <si>
    <t>Nombre  d'autres bénévoles (P4B)</t>
  </si>
  <si>
    <t>Nombre d'hommes (P1)</t>
  </si>
  <si>
    <t xml:space="preserve">Nombre de femmes (P1) </t>
  </si>
  <si>
    <t>Nombre d'autres (P1)</t>
  </si>
  <si>
    <t>Nombre d'hommes (P2)</t>
  </si>
  <si>
    <t xml:space="preserve">Nombre de femmes (P2) </t>
  </si>
  <si>
    <t>Nombre d'autres (P2)</t>
  </si>
  <si>
    <t>Nombre d'hommes (P3A)</t>
  </si>
  <si>
    <t xml:space="preserve">Nombre de femmes (P3A) </t>
  </si>
  <si>
    <t>Nombre d'autres (P3A)</t>
  </si>
  <si>
    <t>Nombre d'hommes (P4A)</t>
  </si>
  <si>
    <t xml:space="preserve">Nombre de femmes (P4A) </t>
  </si>
  <si>
    <t>Nombre d'autres (P4A)</t>
  </si>
  <si>
    <t>Nombre d'hommes (P4B)</t>
  </si>
  <si>
    <t xml:space="preserve">Nombre de femmes (P4B) </t>
  </si>
  <si>
    <t>Nombre d'autres (P4B)</t>
  </si>
  <si>
    <t>Nomre d'homme (tableau 3)</t>
  </si>
  <si>
    <t>Nombre de femmes (tableau 3)</t>
  </si>
  <si>
    <t xml:space="preserve">Nombre d'autres (tableau 3) </t>
  </si>
  <si>
    <t xml:space="preserve">Nombre d'hommes (P1) tableau 3  </t>
  </si>
  <si>
    <t xml:space="preserve">Nombre de femmes (P1) tableau 3  </t>
  </si>
  <si>
    <t xml:space="preserve">Nombre d'autres (P1) tableau 3  </t>
  </si>
  <si>
    <t xml:space="preserve">Nombre d'hommes (P2) tableau 3  </t>
  </si>
  <si>
    <t xml:space="preserve">Nombre de femmes (P2) tableau 3   </t>
  </si>
  <si>
    <t xml:space="preserve">Nombre d'autres (P2) tableau 3  </t>
  </si>
  <si>
    <t xml:space="preserve">Nombre d'hommes (P3A) tableau 3  </t>
  </si>
  <si>
    <t xml:space="preserve">Nombre de femmes (P3A)  tableau 3  </t>
  </si>
  <si>
    <t xml:space="preserve">Nombre d'autres (P3A) tableau 3  </t>
  </si>
  <si>
    <t xml:space="preserve">Nombre d'hommes (P4A) tableau 3  </t>
  </si>
  <si>
    <t xml:space="preserve">Nombre de femmes (P4A)  tableau 3  </t>
  </si>
  <si>
    <t xml:space="preserve">Nombre d'autres (P4A) tableau 3  </t>
  </si>
  <si>
    <t xml:space="preserve">Nombre d'hommes (P4B) tableau 3  </t>
  </si>
  <si>
    <t xml:space="preserve">Nombre de femmes (P4B)  tableau 3  </t>
  </si>
  <si>
    <t xml:space="preserve">Nombre d'autres (P4B) tableau 3  </t>
  </si>
  <si>
    <t>Total vacataire (P1)</t>
  </si>
  <si>
    <t>Total vacataire (P2)</t>
  </si>
  <si>
    <t>Total vacataire (P3A)</t>
  </si>
  <si>
    <t>Total vacataire (P4A)</t>
  </si>
  <si>
    <t>Total vacataire (P4B)</t>
  </si>
  <si>
    <t>Nombre de personnes vacataire</t>
  </si>
  <si>
    <t xml:space="preserve">Nombre de femmes vacataire </t>
  </si>
  <si>
    <t>Nombre d'hommes vacataire</t>
  </si>
  <si>
    <t>Nombre d'autres vacataire</t>
  </si>
  <si>
    <t>ETP pur cohésion</t>
  </si>
  <si>
    <t>ETP mixte</t>
  </si>
  <si>
    <t>Entre 0,5 et 10h/sem</t>
  </si>
  <si>
    <t>Entre 10,5 et 19h/sem</t>
  </si>
  <si>
    <t>Entre 19,5 et 30h/sem</t>
  </si>
  <si>
    <t>Entre 30,5 et 38h/sem</t>
  </si>
  <si>
    <t>Nombre de femmes "directeur"</t>
  </si>
  <si>
    <t>Nombre de femmes "coordinateur"</t>
  </si>
  <si>
    <t>Nombre d' hommes "directeur"</t>
  </si>
  <si>
    <t>Nombre de hommes "coordinateur"</t>
  </si>
  <si>
    <t>Nombre d'ACS</t>
  </si>
  <si>
    <t>Nombre d'ETP ACS</t>
  </si>
  <si>
    <t>Nombre d'article 60</t>
  </si>
  <si>
    <t>Nombre d'ETP article 60</t>
  </si>
  <si>
    <t>Nombre de personnes "tableau 3"</t>
  </si>
  <si>
    <t>Nombre d'ETP "tableau 3" (P1)</t>
  </si>
  <si>
    <t>Nombre d'ETP "tableau 3" (P2)</t>
  </si>
  <si>
    <t>Nombre d'ETP "tableau 3" (P3A)</t>
  </si>
  <si>
    <t>Nombre d'ETP "tableau 3" (P4A)</t>
  </si>
  <si>
    <t>Nombre d'ETP "tableau 3" (P4B)</t>
  </si>
  <si>
    <t>Nombre total "CEB"</t>
  </si>
  <si>
    <t>Nombre total "CESI"</t>
  </si>
  <si>
    <t>Nombre total "CESS"</t>
  </si>
  <si>
    <t>Nombre total "BAC"</t>
  </si>
  <si>
    <t>Nombre total "Master"</t>
  </si>
  <si>
    <t>Nombre total "CEB" (P1)</t>
  </si>
  <si>
    <t>Nombre total "CESI" (P1)</t>
  </si>
  <si>
    <t>Nombre total "CESS" (P1)</t>
  </si>
  <si>
    <t>Nombre total "BAC" (P1)</t>
  </si>
  <si>
    <t>Nombre total "Master" (P1)</t>
  </si>
  <si>
    <t>Nombre total "CEB" (P2)</t>
  </si>
  <si>
    <t>Nombre total "CESI" (P2)</t>
  </si>
  <si>
    <t>Nombre total "CESS" (P2)</t>
  </si>
  <si>
    <t>Nombre total "BAC" (P2)</t>
  </si>
  <si>
    <t>Nombre total "Master" (P2)</t>
  </si>
  <si>
    <t>Nombre total "CEB" (P3A)</t>
  </si>
  <si>
    <t>Nombre total "CESI" (P3A)</t>
  </si>
  <si>
    <t>Nombre total "CESS" (P3A)</t>
  </si>
  <si>
    <t>Nombre total "BAC" (P3A)</t>
  </si>
  <si>
    <t>Nombre total "Master" (P3A)</t>
  </si>
  <si>
    <t>Nombre total "CEB" (P4A)</t>
  </si>
  <si>
    <t>Nombre total "CESI" (P4A)</t>
  </si>
  <si>
    <t>Nombre total "CESS" (P4A)</t>
  </si>
  <si>
    <t>Nombre total "BAC" (P4A)</t>
  </si>
  <si>
    <t>Nombre total "Master" (P4A)</t>
  </si>
  <si>
    <t>Nombre total "CEB" (P4B)</t>
  </si>
  <si>
    <t>Nombre total "CESI" (P4B)</t>
  </si>
  <si>
    <t>Nombre total "CESS" (P4B)</t>
  </si>
  <si>
    <t>Nombre total "BAC" (P4B)</t>
  </si>
  <si>
    <t>Nombre total "Master" (P4B)</t>
  </si>
  <si>
    <t>Nombre total "CEB" "femmes"</t>
  </si>
  <si>
    <t>Nombre total "CESI" "femmes"</t>
  </si>
  <si>
    <t>Nombre total "CESS" "femmes"</t>
  </si>
  <si>
    <t>Nombre total "BAC" "femmes"</t>
  </si>
  <si>
    <t>Nombre total "MASTER" "femmes"</t>
  </si>
  <si>
    <t>Nombre total "CEB" "hommes"</t>
  </si>
  <si>
    <t>Nombre total "CESI" "hommes"</t>
  </si>
  <si>
    <t>Nombre total "CESS" "hommes"</t>
  </si>
  <si>
    <t>Nombre total "BAC" "hommes"</t>
  </si>
  <si>
    <t>Nombre total "MASTER" "hommes"</t>
  </si>
  <si>
    <t>Nombre total "CEB" "autres"</t>
  </si>
  <si>
    <t>Nombre total "CESI" "autres"</t>
  </si>
  <si>
    <t>Nombre total "CESS" "autres"</t>
  </si>
  <si>
    <t>Nombre total "BAC" "autres"</t>
  </si>
  <si>
    <t>Nombre total "MASTER" "autres"</t>
  </si>
  <si>
    <t xml:space="preserve">Total heure "étudiant" par an </t>
  </si>
  <si>
    <t>nombre d'hommes avec - de 10h/sem</t>
  </si>
  <si>
    <t>nombre d'hommes entre 10,5 et  19h/sem</t>
  </si>
  <si>
    <t>nombre d'hommes entre 19,5 et  30h/sem</t>
  </si>
  <si>
    <t>nombre d'hommes entre 30,5 et  38h/sem</t>
  </si>
  <si>
    <t>nombre de femmes avec - de 10h/sem</t>
  </si>
  <si>
    <t>nombre de femmes entre 10,5 et  19h/sem</t>
  </si>
  <si>
    <t>nombre de femmes entre 19,5 et  30h/sem</t>
  </si>
  <si>
    <t>nombre de femmes entre 30,5 et  38h/sem</t>
  </si>
  <si>
    <t>nombre d'autre avec - de 10h/sem</t>
  </si>
  <si>
    <t>nombre d'autre entre 10,5 et  19h/sem</t>
  </si>
  <si>
    <t>nombre d'autre entre 19,5 et  30h/sem</t>
  </si>
  <si>
    <t>nombre d'autre entre 30,5 et  38h/sem</t>
  </si>
  <si>
    <t>Formateur/rice</t>
  </si>
  <si>
    <t>Animateur/rice</t>
  </si>
  <si>
    <t>Directeur/rice</t>
  </si>
  <si>
    <t>Coordinateur/rice</t>
  </si>
  <si>
    <t>Agent d'entretien</t>
  </si>
  <si>
    <t>Ouvrier polyvalent</t>
  </si>
  <si>
    <t>Accompagnateur/rice</t>
  </si>
  <si>
    <t>Chargé de projets</t>
  </si>
  <si>
    <t>Pôle Secrétariat</t>
  </si>
  <si>
    <t>Pôle comptabilité</t>
  </si>
  <si>
    <t>Autre</t>
  </si>
  <si>
    <t>Etudiant/Stagiaire</t>
  </si>
  <si>
    <t>Vacataire/ALE</t>
  </si>
  <si>
    <t xml:space="preserve">Nombre de personnes salariées de genre "Autre" </t>
  </si>
  <si>
    <t>Nom- Prénom</t>
  </si>
  <si>
    <r>
      <t xml:space="preserve">Tableau 2 : Données des travailleurs salariés par l'ASBL affectés aux activités relatives aux actions agréées </t>
    </r>
    <r>
      <rPr>
        <sz val="12"/>
        <color theme="1"/>
        <rFont val="Calibri"/>
        <family val="2"/>
        <scheme val="minor"/>
      </rPr>
      <t>(au cours de l'exercice 2025)</t>
    </r>
  </si>
  <si>
    <t>Date d'entrée en fonction (jj-mm-aa) SI date d'entrée antérieure à 2025</t>
  </si>
  <si>
    <t xml:space="preserve">Date de début d'activité en 2025 (jj-mm-aa) </t>
  </si>
  <si>
    <t xml:space="preserve">Date de fin d'activité en 2025                             (jj-mm-aa) </t>
  </si>
  <si>
    <t>Nombre de mois de travail presté sur l'année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</si>
</sst>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DFD9B"/>
        <bgColor indexed="64"/>
      </patternFill>
    </fill>
    <fill>
      <patternFill patternType="solid">
        <fgColor rgb="FFF5E1A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0" xfId="0" applyFont="1" applyFill="1" applyAlignment="1" applyProtection="1">
      <alignment horizontal="center" vertical="center" wrapText="1"/>
      <protection locked="0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1" fillId="7" borderId="19" xfId="0" applyFont="1" applyFill="1" applyBorder="1"/>
    <xf numFmtId="0" fontId="1" fillId="7" borderId="20" xfId="0" applyFont="1" applyFill="1" applyBorder="1"/>
    <xf numFmtId="0" fontId="1" fillId="0" borderId="19" xfId="0" applyFont="1" applyBorder="1" applyAlignment="1" applyProtection="1">
      <alignment horizontal="center" vertical="center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7" borderId="33" xfId="0" applyFont="1" applyFill="1" applyBorder="1" applyAlignment="1">
      <alignment horizontal="center" vertical="center"/>
    </xf>
    <xf numFmtId="14" fontId="0" fillId="0" borderId="28" xfId="0" applyNumberFormat="1" applyBorder="1" applyProtection="1">
      <protection locked="0"/>
    </xf>
    <xf numFmtId="14" fontId="0" fillId="0" borderId="24" xfId="0" applyNumberFormat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E1A3"/>
      <color rgb="FFF9F09F"/>
      <color rgb="FFFDF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167A-1A17-4D82-A7C7-D694FD5DE537}">
  <sheetPr codeName="Feuil1"/>
  <dimension ref="A1:CY329"/>
  <sheetViews>
    <sheetView tabSelected="1" zoomScaleNormal="100" workbookViewId="0">
      <selection activeCell="G62" sqref="G62"/>
    </sheetView>
  </sheetViews>
  <sheetFormatPr baseColWidth="10" defaultRowHeight="14.5" x14ac:dyDescent="0.35"/>
  <cols>
    <col min="1" max="1" width="9.26953125" customWidth="1"/>
    <col min="2" max="2" width="33.54296875" customWidth="1"/>
    <col min="3" max="3" width="17.08984375" customWidth="1"/>
    <col min="4" max="4" width="13.90625" customWidth="1"/>
    <col min="5" max="5" width="14.1796875" customWidth="1"/>
    <col min="6" max="6" width="17.453125" customWidth="1"/>
    <col min="7" max="7" width="14.36328125" customWidth="1"/>
    <col min="8" max="8" width="15.36328125" customWidth="1"/>
    <col min="10" max="10" width="12.54296875" customWidth="1"/>
    <col min="11" max="11" width="13.81640625" customWidth="1"/>
    <col min="12" max="12" width="13.7265625" customWidth="1"/>
    <col min="13" max="13" width="14.08984375" customWidth="1"/>
    <col min="15" max="15" width="12.1796875" customWidth="1"/>
    <col min="16" max="16" width="24.54296875" customWidth="1"/>
    <col min="17" max="17" width="12" customWidth="1"/>
    <col min="18" max="27" width="10.90625" hidden="1" customWidth="1"/>
    <col min="28" max="28" width="12.54296875" hidden="1" customWidth="1"/>
    <col min="29" max="103" width="10.90625" hidden="1" customWidth="1"/>
  </cols>
  <sheetData>
    <row r="1" spans="1:103" ht="16" thickBot="1" x14ac:dyDescent="0.4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03" ht="58.5" thickBot="1" x14ac:dyDescent="0.4">
      <c r="A2" s="45" t="s">
        <v>2</v>
      </c>
      <c r="B2" s="3" t="s">
        <v>0</v>
      </c>
      <c r="C2" s="4" t="s">
        <v>1</v>
      </c>
      <c r="D2" s="5" t="s">
        <v>20</v>
      </c>
      <c r="E2" s="5" t="s">
        <v>21</v>
      </c>
      <c r="F2" s="5" t="s">
        <v>7</v>
      </c>
      <c r="G2" s="5" t="s">
        <v>8</v>
      </c>
      <c r="H2" s="5" t="s">
        <v>480</v>
      </c>
      <c r="I2" s="5" t="s">
        <v>9</v>
      </c>
      <c r="J2" s="5" t="s">
        <v>13</v>
      </c>
      <c r="K2" s="5" t="s">
        <v>10</v>
      </c>
      <c r="L2" s="5" t="s">
        <v>11</v>
      </c>
      <c r="M2" s="5" t="s">
        <v>12</v>
      </c>
      <c r="N2" s="5" t="s">
        <v>279</v>
      </c>
      <c r="O2" s="5" t="s">
        <v>281</v>
      </c>
      <c r="P2" s="5" t="s">
        <v>290</v>
      </c>
      <c r="X2" s="36" t="s">
        <v>318</v>
      </c>
      <c r="Y2" s="36" t="s">
        <v>319</v>
      </c>
      <c r="Z2" s="36" t="s">
        <v>320</v>
      </c>
      <c r="AA2" s="36" t="s">
        <v>321</v>
      </c>
      <c r="AB2" s="36" t="s">
        <v>322</v>
      </c>
      <c r="AC2" s="36" t="s">
        <v>323</v>
      </c>
      <c r="AD2" s="36" t="s">
        <v>324</v>
      </c>
      <c r="AE2" s="36" t="s">
        <v>325</v>
      </c>
      <c r="AF2" s="36" t="s">
        <v>326</v>
      </c>
      <c r="AG2" s="36" t="s">
        <v>327</v>
      </c>
      <c r="AH2" s="36" t="s">
        <v>328</v>
      </c>
      <c r="AI2" s="36" t="s">
        <v>329</v>
      </c>
      <c r="AJ2" s="36" t="s">
        <v>330</v>
      </c>
      <c r="AK2" s="36" t="s">
        <v>331</v>
      </c>
      <c r="AL2" s="36" t="s">
        <v>332</v>
      </c>
      <c r="AM2" s="36" t="s">
        <v>333</v>
      </c>
      <c r="AN2" s="36" t="s">
        <v>334</v>
      </c>
      <c r="AO2" s="36" t="s">
        <v>335</v>
      </c>
      <c r="AP2" s="36" t="s">
        <v>336</v>
      </c>
      <c r="AQ2" s="36" t="s">
        <v>337</v>
      </c>
      <c r="AR2" s="36" t="s">
        <v>338</v>
      </c>
      <c r="AS2" s="36" t="s">
        <v>339</v>
      </c>
      <c r="AT2" s="36" t="s">
        <v>340</v>
      </c>
      <c r="AU2" s="36" t="s">
        <v>341</v>
      </c>
      <c r="AV2" s="36" t="s">
        <v>342</v>
      </c>
      <c r="AW2" s="36" t="s">
        <v>343</v>
      </c>
      <c r="AX2" s="36" t="s">
        <v>344</v>
      </c>
      <c r="AY2" s="36" t="s">
        <v>345</v>
      </c>
      <c r="AZ2" s="36" t="s">
        <v>346</v>
      </c>
      <c r="BA2" s="36" t="s">
        <v>347</v>
      </c>
      <c r="BB2" s="36" t="s">
        <v>348</v>
      </c>
      <c r="BC2" s="36" t="s">
        <v>349</v>
      </c>
      <c r="BD2" s="36" t="s">
        <v>350</v>
      </c>
      <c r="BE2" s="36" t="s">
        <v>351</v>
      </c>
      <c r="BF2" s="36" t="s">
        <v>352</v>
      </c>
      <c r="BG2" s="36" t="s">
        <v>353</v>
      </c>
      <c r="BH2" s="36" t="s">
        <v>354</v>
      </c>
      <c r="BI2" s="36" t="s">
        <v>355</v>
      </c>
      <c r="BJ2" s="36" t="s">
        <v>356</v>
      </c>
      <c r="BK2" s="36" t="s">
        <v>357</v>
      </c>
      <c r="BL2" s="36" t="s">
        <v>358</v>
      </c>
      <c r="BM2" s="36" t="s">
        <v>359</v>
      </c>
      <c r="BN2" s="36" t="s">
        <v>360</v>
      </c>
      <c r="BO2" s="36" t="s">
        <v>361</v>
      </c>
      <c r="BP2" s="36" t="s">
        <v>362</v>
      </c>
      <c r="BQ2" s="36" t="s">
        <v>363</v>
      </c>
      <c r="BR2" s="36" t="s">
        <v>364</v>
      </c>
      <c r="BS2" s="36" t="s">
        <v>365</v>
      </c>
      <c r="BT2" s="36" t="s">
        <v>366</v>
      </c>
      <c r="BU2" s="36" t="s">
        <v>367</v>
      </c>
      <c r="BV2" s="36" t="s">
        <v>368</v>
      </c>
      <c r="BW2" s="36" t="s">
        <v>369</v>
      </c>
      <c r="BX2" s="36" t="s">
        <v>370</v>
      </c>
      <c r="BY2" s="36" t="s">
        <v>371</v>
      </c>
      <c r="BZ2" s="36" t="s">
        <v>372</v>
      </c>
      <c r="CA2" s="36" t="s">
        <v>373</v>
      </c>
      <c r="CB2" s="36" t="s">
        <v>374</v>
      </c>
      <c r="CC2" s="36" t="s">
        <v>375</v>
      </c>
      <c r="CD2" s="36" t="s">
        <v>376</v>
      </c>
      <c r="CE2" s="36" t="s">
        <v>377</v>
      </c>
      <c r="CF2" s="36" t="s">
        <v>378</v>
      </c>
      <c r="CG2" s="36" t="s">
        <v>379</v>
      </c>
      <c r="CH2" s="36" t="s">
        <v>380</v>
      </c>
      <c r="CI2" s="36" t="s">
        <v>381</v>
      </c>
      <c r="CJ2" s="36" t="s">
        <v>382</v>
      </c>
      <c r="CK2" s="36" t="s">
        <v>383</v>
      </c>
      <c r="CL2" s="36" t="s">
        <v>384</v>
      </c>
      <c r="CM2" s="36" t="s">
        <v>385</v>
      </c>
      <c r="CN2" s="36" t="s">
        <v>386</v>
      </c>
      <c r="CO2" s="36" t="s">
        <v>387</v>
      </c>
      <c r="CP2" s="36" t="s">
        <v>388</v>
      </c>
      <c r="CQ2" s="36" t="s">
        <v>389</v>
      </c>
      <c r="CR2" s="36" t="s">
        <v>390</v>
      </c>
    </row>
    <row r="3" spans="1:103" ht="15" thickBot="1" x14ac:dyDescent="0.4">
      <c r="A3" s="46"/>
      <c r="B3" s="2"/>
      <c r="C3" s="22"/>
      <c r="D3" s="6" cm="1">
        <f t="array" ref="D3">SUMPRODUCT(1/(COUNTIF(B6:B58,B6:B58)+(B6:B58=0)))-COUNTBLANK(B6:B58)</f>
        <v>0</v>
      </c>
      <c r="E3" s="6">
        <f>Z59</f>
        <v>0</v>
      </c>
      <c r="F3" s="6" cm="1">
        <f t="array" ref="F3">SUMPRODUCT((C6:C58=S3)*(B6:B58&lt;&gt;"")/((COUNTIF(B6:B58,B6:B58)+(B6:B58=0))))</f>
        <v>0</v>
      </c>
      <c r="G3" s="6" cm="1">
        <f t="array" ref="G3">SUMPRODUCT((C6:C58=S4)*(B6:B58&lt;&gt;"")/((COUNTIF(B6:B58,B6:B58)+(B6:B58=0))))</f>
        <v>0</v>
      </c>
      <c r="H3" s="6" cm="1">
        <f t="array" ref="H3">SUMPRODUCT((C6:C58=S5)*(B6:B58&lt;&gt;"")/((COUNTIF(B6:B58,B6:B58)+(B6:B58=0))))</f>
        <v>0</v>
      </c>
      <c r="I3" s="6">
        <f>SUMIF(L6:L58,W3,Z6:Z58)</f>
        <v>0</v>
      </c>
      <c r="J3" s="6">
        <f>SUMIF(L6:L58,W4,Z6:Z58)</f>
        <v>0</v>
      </c>
      <c r="K3" s="6">
        <f>SUMIF(L6:L58,W5,Z6:Z58)</f>
        <v>0</v>
      </c>
      <c r="L3" s="6">
        <f>SUMIF(L6:L58,W7,Z6:Z58)</f>
        <v>0</v>
      </c>
      <c r="M3" s="6">
        <f>SUMIF(L6:L58,W8,Z6:Z58)</f>
        <v>0</v>
      </c>
      <c r="N3" s="20">
        <f>SUMIF(M61:M121,U36,L61:L121)</f>
        <v>0</v>
      </c>
      <c r="O3" s="20">
        <f>SUMIF(M61:M121,U37,L61:L121)</f>
        <v>0</v>
      </c>
      <c r="P3" s="21">
        <f>SUM(W61:W121)</f>
        <v>0</v>
      </c>
      <c r="R3" t="s">
        <v>25</v>
      </c>
      <c r="S3" t="s">
        <v>249</v>
      </c>
      <c r="T3" s="17" t="s">
        <v>252</v>
      </c>
      <c r="U3" t="s">
        <v>261</v>
      </c>
      <c r="V3" s="17" t="s">
        <v>263</v>
      </c>
      <c r="W3" s="17" t="s">
        <v>269</v>
      </c>
      <c r="X3">
        <f>SUMIFS(L61:L121,N61:N121,W3,M61:M121,U36)</f>
        <v>0</v>
      </c>
      <c r="Y3">
        <f>SUMIFS(L61:L121,N61:N121,W4,M61:M121,U36)</f>
        <v>0</v>
      </c>
      <c r="Z3">
        <f>SUMIFS(L61:L121,N61:N121,W5,M61:M121,U36)</f>
        <v>0</v>
      </c>
      <c r="AA3">
        <f>SUMIFS(L61:L121,N61:N121,W7,M61:M121,U36)</f>
        <v>0</v>
      </c>
      <c r="AB3">
        <f>SUMIFS(L61:L121,N61:N121,W8,M61:M121,U36)</f>
        <v>0</v>
      </c>
      <c r="AC3" cm="1">
        <f t="array" ref="AC3">SUMPRODUCT((M61:M121=U36)*(I61:I121&lt;&gt;"")/((COUNTIF(I61:I121,I61:I121)+(I61:I121=0))))</f>
        <v>0</v>
      </c>
      <c r="AD3" cm="1">
        <f t="array" ref="AD3">SUMPRODUCT((M61:M121=U36)*(K61:K121=S4)*(I61:I121&lt;&gt;"")/((COUNTIF(I61:I121,I61:I121)+(I61:I121=0))))</f>
        <v>0</v>
      </c>
      <c r="AE3" cm="1">
        <f t="array" ref="AE3">SUMPRODUCT((M61:M121=U36)*(K61:K121=S3)*(I61:I121&lt;&gt;"")/((COUNTIF(I61:I121,I61:I121)+(I61:I121=0))))</f>
        <v>0</v>
      </c>
      <c r="AF3" cm="1">
        <f t="array" ref="AF3">SUMPRODUCT((M61:M121=U36)*(K61:K121=S5)*(I61:I121&lt;&gt;"")/((COUNTIF(I61:I121,I61:I121)+(I61:I121=0))))</f>
        <v>0</v>
      </c>
      <c r="AG3" cm="1">
        <f t="array" ref="AG3">SUMPRODUCT((M61:M121=U36)*(N61:N121=W3)*(I61:I121&lt;&gt;"")*(COUNTIFS(I61:I121,I61:I121,M61:M121,U36,N61:N121,W3)=1))</f>
        <v>0</v>
      </c>
      <c r="AH3" cm="1">
        <f t="array" ref="AH3">SUMPRODUCT((M61:M121=U36)*(N61:N121=W4)*(I61:I121&lt;&gt;"")*(COUNTIFS(I61:I121,I61:I121,M61:M121,U36,N61:N121,W4)=1))</f>
        <v>0</v>
      </c>
      <c r="AI3" cm="1">
        <f t="array" ref="AI3">SUMPRODUCT((M61:M121=U36)*(N61:N121=W5)*(I61:I121&lt;&gt;"")*(COUNTIFS(I61:I121,I61:I121,M61:M121,U36,N61:N121,W5)=1))</f>
        <v>0</v>
      </c>
      <c r="AJ3" cm="1">
        <f t="array" ref="AJ3">SUMPRODUCT((M61:M121=U36)*(N61:N121=W7)*(I61:I121&lt;&gt;"")*(COUNTIFS(I61:I121,I61:I121,M61:M121,U36,N61:N121,W7)=1))</f>
        <v>0</v>
      </c>
      <c r="AK3" cm="1">
        <f t="array" ref="AK3">SUMPRODUCT((M61:M121=U36)*(N61:N121=W8)*(I61:I121&lt;&gt;"")*(COUNTIFS(I61:I121,I61:I121,M61:M121,U36,N61:N121,W8)=1))</f>
        <v>0</v>
      </c>
      <c r="AL3" cm="1">
        <f t="array" ref="AL3">SUMPRODUCT((M61:M121=U36)*(N61:N121=W3)*(K61:K121=S4)*(I61:I121&lt;&gt;"")*(COUNTIFS(I61:I121,I61:I121,K61:K121,S4,M61:M121,U36,N61:N121,W3)=1))</f>
        <v>0</v>
      </c>
      <c r="AM3" cm="1">
        <f t="array" ref="AM3">SUMPRODUCT((M61:M121=U36)*(N61:N121=W3)*(K61:K121=S4)*(I61:I121&lt;&gt;"")*(COUNTIFS(I61:I121,I61:I121,K61:K121,S4,M61:M121,U36,N61:N121,W3)=1))</f>
        <v>0</v>
      </c>
      <c r="AN3" cm="1">
        <f t="array" ref="AN3">SUMPRODUCT((M61:M121=U36)*(N61:N121=W3)*(K61:K121=S5)*(I61:I121&lt;&gt;"")*(COUNTIFS(I61:I121,I61:I121,K61:K121,S5,M61:M121,U36,N61:N121,W3)=1))</f>
        <v>0</v>
      </c>
      <c r="AO3" cm="1">
        <f t="array" ref="AO3">SUMPRODUCT((M61:M121=U36)*(N61:N121=W4)*(K61:K121=S4)*(I61:I121&lt;&gt;"")*(COUNTIFS(I61:I121,I61:I121,K61:K121,S4,M61:M121,U36,N61:N121,W4)=1))</f>
        <v>0</v>
      </c>
      <c r="AP3" cm="1">
        <f t="array" ref="AP3">SUMPRODUCT((M61:M121=U36)*(N61:N121=W4)*(K61:K121=S3)*(I61:I121&lt;&gt;"")*(COUNTIFS(I61:I121,I61:I121,K61:K121,S3,M61:M121,U36,N61:N121,W4)=1))</f>
        <v>0</v>
      </c>
      <c r="AQ3" cm="1">
        <f t="array" ref="AQ3">SUMPRODUCT((M61:M121=U36)*(N61:N121=W4)*(K61:K121=S5)*(I61:I121&lt;&gt;"")*(COUNTIFS(I61:I121,I61:I121,K61:K121,S5,M61:M121,U36,N61:N121,W4)=1))</f>
        <v>0</v>
      </c>
      <c r="AR3" cm="1">
        <f t="array" ref="AR3">SUMPRODUCT((M61:M121=U36)*(N61:N121=W5)*(K61:K121=S4)*(I61:I121&lt;&gt;"")*(COUNTIFS(I61:I121,I61:I121,K61:K121,S4,M61:M121,U36,N61:N121,W5)=1))</f>
        <v>0</v>
      </c>
      <c r="AS3" cm="1">
        <f t="array" ref="AS3">SUMPRODUCT((M61:M121=U36)*(N61:N121=W5)*(K61:K121=S3)*(I61:I121&lt;&gt;"")*(COUNTIFS(I61:I121,I61:I121,K61:K121,S3,M61:M121,U36,N61:N121,W5)=1))</f>
        <v>0</v>
      </c>
      <c r="AT3" cm="1">
        <f t="array" ref="AT3">SUMPRODUCT((M61:M121=U36)*(N61:N121=W5)*(K61:K121=S5)*(I61:I121&lt;&gt;"")*(COUNTIFS(I61:I121,I61:I121,K61:K121,S5,M61:M121,U36,N61:N121,W5)=1))</f>
        <v>0</v>
      </c>
      <c r="AU3" cm="1">
        <f t="array" ref="AU3">SUMPRODUCT((M61:M121=U36)*(N61:N121=W7)*(K61:K121=S4)*(I61:I121&lt;&gt;"")*(COUNTIFS(I61:I121,I61:I121,K61:K121,S4,M61:M121,U36,N61:N121,W7)=1))</f>
        <v>0</v>
      </c>
      <c r="AV3" cm="1">
        <f t="array" ref="AV3">SUMPRODUCT((M61:M121=U36)*(N61:N121=W7)*(K61:K121=S3)*(I61:I121&lt;&gt;"")*(COUNTIFS(I61:I121,I61:I121,K61:K121,S3,M61:M121,U36,N61:N121,W7)=1))</f>
        <v>0</v>
      </c>
      <c r="AW3" cm="1">
        <f t="array" ref="AW3">SUMPRODUCT((M61:M121=U36)*(N61:N121=W7)*(K61:K121=S5)*(I61:I121&lt;&gt;"")*(COUNTIFS(I61:I121,I61:I121,K61:K121,S5,M61:M121,U36,N61:N121,W7)=1))</f>
        <v>0</v>
      </c>
      <c r="AX3" cm="1">
        <f t="array" ref="AX3">SUMPRODUCT((M61:M121=U36)*(N61:N121=W8)*(K61:K121=S4)*(I61:I121&lt;&gt;"")*(COUNTIFS(I61:I121,I61:I121,K61:K121,S4,M61:M121,U36,N61:N121,W8)=1))</f>
        <v>0</v>
      </c>
      <c r="AY3" cm="1">
        <f t="array" ref="AY3">SUMPRODUCT((M61:M121=U36)*(N61:N121=W8)*(K61:K121=S3)*(I61:I121&lt;&gt;"")*(COUNTIFS(I61:I121,I61:I121,K61:K121,S3,M61:M121,U36,N61:N121,W8)=1))</f>
        <v>0</v>
      </c>
      <c r="AZ3" cm="1">
        <f t="array" ref="AZ3">SUMPRODUCT((M61:M121=U36)*(N61:N121=W8)*(K61:K121=S5)*(I61:I121&lt;&gt;"")*(COUNTIFS(I61:I121,I61:I121,K61:K121,S5,M61:M121,U36,N61:N121,W8)=1))</f>
        <v>0</v>
      </c>
      <c r="BA3" cm="1">
        <f t="array" ref="BA3">SUMPRODUCT((L6:L58=W3)*(C6:C58=S3)*(B6:B58&lt;&gt;"")*(COUNTIFS(B6:B58,B6:B58,C6:C58,S3,L6:L58,W3)=1))</f>
        <v>0</v>
      </c>
      <c r="BB3" cm="1">
        <f t="array" ref="BB3">SUMPRODUCT((L6:L58=W3)*(C6:C58=S4)*(B6:B58&lt;&gt;"")*(COUNTIFS(B6:B58,B6:B58,C6:C58,S4,L6:L58,W3)=1))</f>
        <v>0</v>
      </c>
      <c r="BC3" cm="1">
        <f t="array" ref="BC3">SUMPRODUCT((L6:L58=W3)*(C6:C58=S5)*(B6:B58&lt;&gt;"")*(COUNTIFS(B6:B58,B6:B58,C6:C58,S5,L6:L58,W3)=1))</f>
        <v>0</v>
      </c>
      <c r="BD3" cm="1">
        <f t="array" ref="BD3">SUMPRODUCT((L6:L58=W4)*(C6:C58=S3)*(B6:B58&lt;&gt;"")*(COUNTIFS(B6:B58,B6:B58,C6:C58,S3,L6:L58,W4)=1))</f>
        <v>0</v>
      </c>
      <c r="BE3" cm="1">
        <f t="array" ref="BE3">SUMPRODUCT((L6:L58=W4)*(C6:C58=S4)*(B6:B58&lt;&gt;"")*(COUNTIFS(B6:B58,B6:B58,C6:C58,S4,L6:L58,W4)=1))</f>
        <v>0</v>
      </c>
      <c r="BF3" cm="1">
        <f t="array" ref="BF3">SUMPRODUCT((L6:L58=W4)*(C6:C58=S5)*(B6:B58&lt;&gt;"")*(COUNTIFS(B6:B58,B6:B58,C6:C58,S5,L6:L58,W4)=1))</f>
        <v>0</v>
      </c>
      <c r="BG3" cm="1">
        <f t="array" ref="BG3">SUMPRODUCT((L6:L58=W5)*(C6:C58=S3)*(B6:B58&lt;&gt;"")*(COUNTIFS(B6:B58,B6:B58,C6:C58,S3,L6:L58,W5)=1))</f>
        <v>0</v>
      </c>
      <c r="BH3" cm="1">
        <f t="array" ref="BH3">SUMPRODUCT((L6:L58=W5)*(C6:C58=S4)*(B6:B58&lt;&gt;"")*(COUNTIFS(B6:B58,B6:B58,C6:C58,S4,L6:L58,W5)=1))</f>
        <v>0</v>
      </c>
      <c r="BI3" cm="1">
        <f t="array" ref="BI3">SUMPRODUCT((L6:L58=W5)*(C6:C58=S5)*(B6:B58&lt;&gt;"")*(COUNTIFS(B6:B58,B6:B58,C6:C58,S5,L6:L58,W5)=1))</f>
        <v>0</v>
      </c>
      <c r="BJ3" cm="1">
        <f t="array" ref="BJ3">SUMPRODUCT((L6:L58=W7)*(C6:C58=S3)*(B6:B58&lt;&gt;"")*(COUNTIFS(B6:B58,B6:B58,C6:C58,S3,L6:L58,W7)=1))</f>
        <v>0</v>
      </c>
      <c r="BK3" cm="1">
        <f t="array" ref="BK3">SUMPRODUCT((L6:L58=W7)*(C6:C58=S4)*(B6:B58&lt;&gt;"")*(COUNTIFS(B6:B58,B6:B58,C6:C58,S4,L6:L58,W7)=1))</f>
        <v>0</v>
      </c>
      <c r="BL3" cm="1">
        <f t="array" ref="BL3">SUMPRODUCT((L6:L58=W7)*(C6:C58=S5)*(B6:B58&lt;&gt;"")*(COUNTIFS(B6:B58,B6:B58,C6:C58,S5,L6:L58,W8)=1))</f>
        <v>0</v>
      </c>
      <c r="BM3" cm="1">
        <f t="array" ref="BM3">SUMPRODUCT((L6:L58=W8)*(C6:C58=S3)*(B6:B58&lt;&gt;"")*(COUNTIFS(B6:B58,B6:B58,C6:C58,S3,L6:L58,W8)=1))</f>
        <v>0</v>
      </c>
      <c r="BN3" cm="1">
        <f t="array" ref="BN3">SUMPRODUCT((L6:L58=W8)*(C6:C58=S4)*(B6:B58&lt;&gt;"")*(COUNTIFS(B6:B58,B6:B58,C6:C58,S4,L6:L58,W8)=1))</f>
        <v>0</v>
      </c>
      <c r="BO3" cm="1">
        <f t="array" ref="BO3">SUMPRODUCT((L6:L58=W8)*(C6:C58=S5)*(B6:B58&lt;&gt;"")*(COUNTIFS(B6:B58,B6:B58,C6:C58,S5,L6:L58,W8)=1))</f>
        <v>0</v>
      </c>
      <c r="BP3" cm="1">
        <f t="array" ref="BP3">SUMPRODUCT((C61:C121=S3)*(B61:B121&lt;&gt;"")/((COUNTIF(B61:B121,B61:B121)+(B61:B121=0))))</f>
        <v>0</v>
      </c>
      <c r="BQ3" cm="1">
        <f t="array" ref="BQ3">SUMPRODUCT((C61:C121=S4)*(B61:B121&lt;&gt;"")/((COUNTIF(B61:B121,B61:B121)+(B61:B121=0))))</f>
        <v>0</v>
      </c>
      <c r="BR3" cm="1">
        <f t="array" ref="BR3">SUMPRODUCT((C61:C121=S5)*(B61:B121&lt;&gt;"")/((COUNTIF(B61:B121,B61:B121)+(B61:B121=0))))</f>
        <v>0</v>
      </c>
      <c r="BS3" cm="1">
        <f t="array" ref="BS3">SUMPRODUCT((C61:C121=S3)*(F61:F121=W3)*(B61:B121&lt;&gt;"")*(COUNTIFS(B61:B121,B61:B121,C61:C121,S3,F61:F121,W3)=1))</f>
        <v>0</v>
      </c>
      <c r="BT3" cm="1">
        <f t="array" ref="BT3">SUMPRODUCT((C61:C121=S4)*(F61:F121=W3)*(B61:B121&lt;&gt;"")*(COUNTIFS(B61:B121,B61:B121,C61:C121,S4,F61:F121,W3)=1))</f>
        <v>0</v>
      </c>
      <c r="BU3" cm="1">
        <f t="array" ref="BU3">SUMPRODUCT((C61:C121=S5)*(F61:F121=W3)*(B61:B121&lt;&gt;"")*(COUNTIFS(B61:B121,B61:B121,C61:C121,S5,F61:F121,W3)=1))</f>
        <v>0</v>
      </c>
      <c r="BV3" cm="1">
        <f t="array" ref="BV3">SUMPRODUCT((C61:C121=S3)*(F61:F121=W4)*(B61:B121&lt;&gt;"")*(COUNTIFS(B61:B121,B61:B121,C61:C121,S3,F61:F121,W4)=1))</f>
        <v>0</v>
      </c>
      <c r="BW3" cm="1">
        <f t="array" ref="BW3">SUMPRODUCT((C61:C121=S4)*(F61:F121=W4)*(B61:B121&lt;&gt;"")*(COUNTIFS(B61:B121,B61:B121,C61:C121,S4,F61:F121,W4)=1))</f>
        <v>0</v>
      </c>
      <c r="BX3" cm="1">
        <f t="array" ref="BX3">SUMPRODUCT((C61:C121=S5)*(F61:F121=W4)*(B61:B121&lt;&gt;"")*(COUNTIFS(B61:B121,B61:B121,C61:C121,S5,F61:F121,W4)=1))</f>
        <v>0</v>
      </c>
      <c r="BY3" cm="1">
        <f t="array" ref="BY3">SUMPRODUCT((C61:C121=S3)*(F61:F121=W5)*(B61:B121&lt;&gt;"")*(COUNTIFS(B61:B121,B61:B121,C61:C121,S3,F61:F121,W5)=1))</f>
        <v>0</v>
      </c>
      <c r="BZ3" cm="1">
        <f t="array" ref="BZ3">SUMPRODUCT((C61:C121=S4)*(F61:F121=W5)*(B61:B121&lt;&gt;"")*(COUNTIFS(B61:B121,B61:B121,C61:C121,S4,F61:F121,W5)=1))</f>
        <v>0</v>
      </c>
      <c r="CA3" cm="1">
        <f t="array" ref="CA3">SUMPRODUCT((C61:C121=S5)*(F61:F121=W5)*(B61:B121&lt;&gt;"")*(COUNTIFS(B61:B121,B61:B121,C61:C121,S5,F61:F121,W5)=1))</f>
        <v>0</v>
      </c>
      <c r="CB3" cm="1">
        <f t="array" ref="CB3">SUMPRODUCT((C61:C121=S3)*(F61:F121=W7)*(B61:B121&lt;&gt;"")*(COUNTIFS(B61:B121,B61:B121,C61:C121,S3,F61:F121,W7)=1))</f>
        <v>0</v>
      </c>
      <c r="CC3" cm="1">
        <f t="array" ref="CC3">SUMPRODUCT((C61:C121=S4)*(F61:F121=W7)*(B61:B121&lt;&gt;"")*(COUNTIFS(B61:B121,B61:B121,C61:C121,S4,F61:F121,W7)=1))</f>
        <v>0</v>
      </c>
      <c r="CD3" cm="1">
        <f t="array" ref="CD3">SUMPRODUCT((C61:C121=S5)*(F61:F121=W7)*(B61:B121&lt;&gt;"")*(COUNTIFS(B61:B121,B61:B121,C61:C121,S5,F61:F121,W7)=1))</f>
        <v>0</v>
      </c>
      <c r="CE3" cm="1">
        <f t="array" ref="CE3">SUMPRODUCT((C61:C121=S3)*(F61:F121=W8)*(B61:B121&lt;&gt;"")*(COUNTIFS(B61:B121,B61:B121,C61:C121,S3,F61:F121,W8)=1))</f>
        <v>0</v>
      </c>
      <c r="CF3" cm="1">
        <f t="array" ref="CF3">SUMPRODUCT((C61:C121=S4)*(F61:F121=W8)*(B61:B121&lt;&gt;"")*(COUNTIFS(B61:B121,B61:B121,C61:C121,S4,F61:F121,W8)=1))</f>
        <v>0</v>
      </c>
      <c r="CG3" cm="1">
        <f t="array" ref="CG3">SUMPRODUCT((C61:C121=S5)*(F61:F121=W8)*(B61:B121&lt;&gt;"")*(COUNTIFS(B61:B121,B61:B121,C61:C121,S5,F61:F121,W8)=1))</f>
        <v>0</v>
      </c>
      <c r="CH3">
        <f>SUMIFS(L61:L121,N61:N121,W3,M61:M121,U37)</f>
        <v>0</v>
      </c>
      <c r="CI3">
        <f>SUMIFS(L61:L121,N61:N121,W4,M61:M121,U37)</f>
        <v>0</v>
      </c>
      <c r="CJ3">
        <f>SUMIFS(L61:L121,N61:N121,W5,M61:M121,U37)</f>
        <v>0</v>
      </c>
      <c r="CK3">
        <f>SUMIFS(L61:L121,N61:N121,W7,M61:M121,U37)</f>
        <v>0</v>
      </c>
      <c r="CL3">
        <f>SUMIFS(L61:L121,N61:N121,W8,M61:M121,U37)</f>
        <v>0</v>
      </c>
      <c r="CM3" cm="1">
        <f t="array" ref="CM3">SUMPRODUCT((M61:M121=U37)*(I61:I121&lt;&gt;"")/((COUNTIF(I61:I121,I61:I121)+(I61:I121=0))))</f>
        <v>0</v>
      </c>
      <c r="CN3" cm="1">
        <f t="array" ref="CN3">SUMPRODUCT((M61:M121=U37)*(K61:K121=S4)*(I61:I121&lt;&gt;"")/((COUNTIF(I61:I121,I61:I121)+(I61:I121=0))))</f>
        <v>0</v>
      </c>
      <c r="CO3" cm="1">
        <f t="array" ref="CO3">SUMPRODUCT((M61:M121=U37)*(K61:K121=S3)*(I61:I121&lt;&gt;"")/((COUNTIF(I61:I121,I61:I121)+(I61:I121=0))))</f>
        <v>0</v>
      </c>
      <c r="CP3" cm="1">
        <f t="array" ref="CP3">SUMPRODUCT((M61:M121=U37)*(K61:K121=S5)*(I61:I121&lt;&gt;"")/((COUNTIF(I61:I121,I61:I121)+(I61:I121=0))))</f>
        <v>0</v>
      </c>
      <c r="CQ3">
        <f>SUMIF(N6:N58,U4,Z6:Z58)</f>
        <v>0</v>
      </c>
      <c r="CR3">
        <f>SUMIF(N6:N58,U3,Z6:Z58)</f>
        <v>0</v>
      </c>
    </row>
    <row r="4" spans="1:103" ht="16" thickBot="1" x14ac:dyDescent="0.4">
      <c r="A4" s="66" t="s">
        <v>482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1"/>
      <c r="R4" t="s">
        <v>26</v>
      </c>
      <c r="S4" t="s">
        <v>250</v>
      </c>
      <c r="T4" s="17" t="s">
        <v>253</v>
      </c>
      <c r="U4" t="s">
        <v>262</v>
      </c>
      <c r="V4" s="17" t="s">
        <v>264</v>
      </c>
      <c r="W4" s="17" t="s">
        <v>270</v>
      </c>
    </row>
    <row r="5" spans="1:103" ht="69.5" customHeight="1" thickBot="1" x14ac:dyDescent="0.4">
      <c r="A5" s="47" t="s">
        <v>14</v>
      </c>
      <c r="B5" s="39" t="s">
        <v>248</v>
      </c>
      <c r="C5" s="7" t="s">
        <v>3</v>
      </c>
      <c r="D5" s="5" t="s">
        <v>258</v>
      </c>
      <c r="E5" s="5" t="s">
        <v>257</v>
      </c>
      <c r="F5" s="5" t="s">
        <v>483</v>
      </c>
      <c r="G5" s="8" t="s">
        <v>484</v>
      </c>
      <c r="H5" s="5" t="s">
        <v>485</v>
      </c>
      <c r="I5" s="5" t="s">
        <v>4</v>
      </c>
      <c r="J5" s="5" t="s">
        <v>268</v>
      </c>
      <c r="K5" s="5" t="s">
        <v>259</v>
      </c>
      <c r="L5" s="5" t="s">
        <v>275</v>
      </c>
      <c r="M5" s="5" t="s">
        <v>5</v>
      </c>
      <c r="N5" s="9" t="s">
        <v>260</v>
      </c>
      <c r="O5" s="9" t="s">
        <v>6</v>
      </c>
      <c r="P5" s="10" t="s">
        <v>278</v>
      </c>
      <c r="R5" t="s">
        <v>27</v>
      </c>
      <c r="S5" s="16" t="s">
        <v>477</v>
      </c>
      <c r="T5" s="18" t="s">
        <v>254</v>
      </c>
      <c r="V5" s="18" t="s">
        <v>265</v>
      </c>
      <c r="W5" s="18" t="s">
        <v>271</v>
      </c>
      <c r="AA5" s="37" t="s">
        <v>391</v>
      </c>
      <c r="AB5" s="37" t="s">
        <v>392</v>
      </c>
      <c r="AC5" s="37" t="s">
        <v>393</v>
      </c>
      <c r="AD5" s="37" t="s">
        <v>394</v>
      </c>
      <c r="AF5" s="38" t="s">
        <v>395</v>
      </c>
      <c r="AG5" s="38" t="s">
        <v>396</v>
      </c>
      <c r="AH5" s="38" t="s">
        <v>397</v>
      </c>
      <c r="AI5" s="38" t="s">
        <v>398</v>
      </c>
      <c r="AJ5" s="38" t="s">
        <v>399</v>
      </c>
      <c r="AK5" s="38" t="s">
        <v>400</v>
      </c>
      <c r="AL5" s="38" t="s">
        <v>401</v>
      </c>
      <c r="AM5" s="38" t="s">
        <v>402</v>
      </c>
      <c r="AN5" s="38" t="s">
        <v>403</v>
      </c>
      <c r="AO5" s="36" t="s">
        <v>404</v>
      </c>
      <c r="AP5" s="36" t="s">
        <v>405</v>
      </c>
      <c r="AQ5" s="36" t="s">
        <v>406</v>
      </c>
      <c r="AR5" s="36" t="s">
        <v>407</v>
      </c>
      <c r="AS5" s="36" t="s">
        <v>408</v>
      </c>
      <c r="AT5" s="36" t="s">
        <v>409</v>
      </c>
      <c r="AU5" s="36" t="s">
        <v>410</v>
      </c>
      <c r="AV5" s="36" t="s">
        <v>411</v>
      </c>
      <c r="AW5" s="36" t="s">
        <v>412</v>
      </c>
      <c r="AX5" s="36" t="s">
        <v>413</v>
      </c>
      <c r="AY5" s="36" t="s">
        <v>414</v>
      </c>
      <c r="AZ5" s="36" t="s">
        <v>415</v>
      </c>
      <c r="BA5" s="36" t="s">
        <v>416</v>
      </c>
      <c r="BB5" s="36" t="s">
        <v>417</v>
      </c>
      <c r="BC5" s="36" t="s">
        <v>418</v>
      </c>
      <c r="BD5" s="36" t="s">
        <v>419</v>
      </c>
      <c r="BE5" s="36" t="s">
        <v>420</v>
      </c>
      <c r="BF5" s="36" t="s">
        <v>421</v>
      </c>
      <c r="BG5" s="36" t="s">
        <v>422</v>
      </c>
      <c r="BH5" s="36" t="s">
        <v>423</v>
      </c>
      <c r="BI5" s="36" t="s">
        <v>424</v>
      </c>
      <c r="BJ5" s="36" t="s">
        <v>425</v>
      </c>
      <c r="BK5" s="36" t="s">
        <v>426</v>
      </c>
      <c r="BL5" s="36" t="s">
        <v>427</v>
      </c>
      <c r="BM5" s="36" t="s">
        <v>428</v>
      </c>
      <c r="BN5" s="36" t="s">
        <v>429</v>
      </c>
      <c r="BO5" s="36" t="s">
        <v>430</v>
      </c>
      <c r="BP5" s="36" t="s">
        <v>431</v>
      </c>
      <c r="BQ5" s="36" t="s">
        <v>432</v>
      </c>
      <c r="BR5" s="36" t="s">
        <v>433</v>
      </c>
      <c r="BS5" s="36" t="s">
        <v>434</v>
      </c>
      <c r="BT5" s="36" t="s">
        <v>435</v>
      </c>
      <c r="BU5" s="36" t="s">
        <v>436</v>
      </c>
      <c r="BV5" s="36" t="s">
        <v>437</v>
      </c>
      <c r="BW5" s="36" t="s">
        <v>438</v>
      </c>
      <c r="BX5" s="36" t="s">
        <v>439</v>
      </c>
      <c r="BY5" s="36" t="s">
        <v>440</v>
      </c>
      <c r="BZ5" s="36" t="s">
        <v>441</v>
      </c>
      <c r="CA5" s="36" t="s">
        <v>442</v>
      </c>
      <c r="CB5" s="36" t="s">
        <v>443</v>
      </c>
      <c r="CC5" s="36" t="s">
        <v>444</v>
      </c>
      <c r="CD5" s="36" t="s">
        <v>445</v>
      </c>
      <c r="CE5" s="36" t="s">
        <v>446</v>
      </c>
      <c r="CF5" s="36" t="s">
        <v>447</v>
      </c>
      <c r="CG5" s="36" t="s">
        <v>448</v>
      </c>
      <c r="CH5" s="36" t="s">
        <v>449</v>
      </c>
      <c r="CI5" s="36" t="s">
        <v>450</v>
      </c>
      <c r="CJ5" s="36" t="s">
        <v>451</v>
      </c>
      <c r="CK5" s="36" t="s">
        <v>452</v>
      </c>
      <c r="CL5" s="36" t="s">
        <v>453</v>
      </c>
      <c r="CM5" s="36" t="s">
        <v>454</v>
      </c>
      <c r="CN5" s="36" t="s">
        <v>455</v>
      </c>
      <c r="CO5" s="36" t="s">
        <v>456</v>
      </c>
      <c r="CP5" s="36" t="s">
        <v>457</v>
      </c>
      <c r="CQ5" s="36" t="s">
        <v>458</v>
      </c>
      <c r="CR5" s="36" t="s">
        <v>459</v>
      </c>
      <c r="CS5" s="36" t="s">
        <v>460</v>
      </c>
      <c r="CT5" s="36" t="s">
        <v>461</v>
      </c>
      <c r="CU5" s="36" t="s">
        <v>462</v>
      </c>
      <c r="CV5" s="36" t="s">
        <v>463</v>
      </c>
      <c r="CW5" s="36" t="s">
        <v>464</v>
      </c>
      <c r="CX5" s="36" t="s">
        <v>465</v>
      </c>
      <c r="CY5" s="36" t="s">
        <v>466</v>
      </c>
    </row>
    <row r="6" spans="1:103" x14ac:dyDescent="0.35">
      <c r="A6" s="48"/>
      <c r="B6" s="23"/>
      <c r="C6" s="24"/>
      <c r="D6" s="24"/>
      <c r="E6" s="24"/>
      <c r="F6" s="41"/>
      <c r="G6" s="41"/>
      <c r="H6" s="41"/>
      <c r="I6" s="24"/>
      <c r="J6" s="24"/>
      <c r="K6" s="24"/>
      <c r="L6" s="24"/>
      <c r="M6" s="24"/>
      <c r="N6" s="24"/>
      <c r="O6" s="24"/>
      <c r="P6" s="25"/>
      <c r="R6" t="s">
        <v>28</v>
      </c>
      <c r="T6" s="18" t="s">
        <v>255</v>
      </c>
      <c r="V6" s="18" t="s">
        <v>266</v>
      </c>
      <c r="W6" s="18" t="s">
        <v>272</v>
      </c>
      <c r="X6">
        <f>E6/38</f>
        <v>0</v>
      </c>
      <c r="Y6">
        <f>YEARFRAC(G6,H6)</f>
        <v>0</v>
      </c>
      <c r="Z6">
        <f>X6*Y6</f>
        <v>0</v>
      </c>
      <c r="AA6" t="str">
        <f>IF(ISBLANK(D6),"",IF(AND(D6&gt;=0.5,D6&lt;=10),1,0))</f>
        <v/>
      </c>
      <c r="AB6" t="str">
        <f>IF(ISBLANK(D6),"",IF(AND(D6&gt;=10.5,D6&lt;=19),1,0))</f>
        <v/>
      </c>
      <c r="AC6" t="str">
        <f>IF(ISBLANK(D6),"",IF(AND(D6&gt;=19.5,D6&lt;=30),1,0))</f>
        <v/>
      </c>
      <c r="AD6" t="str">
        <f>IF(ISBLANK(D6),"",IF(AND(D6&gt;=30.5,D6&lt;=38),1,0))</f>
        <v/>
      </c>
      <c r="AF6" cm="1">
        <f t="array" ref="AF6">SUMPRODUCT((M6:M58=V13)*(C6:C58=S4)*(B6:B58&lt;&gt;"")*(COUNTIFS(B6:B58,B6:B58,C6:C58,S4,M6:M58,V13)=1))</f>
        <v>0</v>
      </c>
      <c r="AG6" cm="1">
        <f t="array" ref="AG6">SUMPRODUCT((M6:M58=V14)*(C6:C58=S4)*(B6:B58&lt;&gt;"")*(COUNTIFS(B6:B58,B6:B58,C6:C58,S4,M6:M58,V14)=1))</f>
        <v>0</v>
      </c>
      <c r="AH6" cm="1">
        <f t="array" ref="AH6">SUMPRODUCT((M6:M58=V13)*(C6:C58=S3)*(B6:B58&lt;&gt;"")*(COUNTIFS(B6:B58,B6:B58,C6:C58,S3,M6:M58,V13)=1))</f>
        <v>0</v>
      </c>
      <c r="AI6" cm="1">
        <f t="array" ref="AI6">SUMPRODUCT((M6:M58=V14)*(C6:C58=S3)*(B6:B58&lt;&gt;"")*(COUNTIFS(B6:B58,B6:B58,C6:C58,S3,M6:M58,V14)=1))</f>
        <v>0</v>
      </c>
      <c r="AJ6" cm="1">
        <f t="array" ref="AJ6">SUMPRODUCT((I6:I58=T4)*(B6:B58&lt;&gt;"")/((COUNTIF(B6:B58,B6:B58)+(B6:B58=0))))</f>
        <v>0</v>
      </c>
      <c r="AK6">
        <f>SUMIFS(Z6:Z58,I6:I58,T4)</f>
        <v>0</v>
      </c>
      <c r="AL6" cm="1">
        <f t="array" ref="AL6">SUMPRODUCT((E61:E121=U31)*(B61:B121&lt;&gt;"")/((COUNTIF(B61:B121,B61:B121)+(B61:B121=0))))</f>
        <v>0</v>
      </c>
      <c r="AM6">
        <f>SUMIFS(W61:W121,B61:B121,U31)</f>
        <v>0</v>
      </c>
      <c r="AN6" cm="1">
        <f t="array" ref="AN6">SUMPRODUCT(1/(COUNTIF(B61:B121,B61:B121)+(B61:B121=0)))-COUNTBLANK(B61:B121)</f>
        <v>0</v>
      </c>
      <c r="AO6">
        <f>SUMIF(F61:F121,W3,W61:W121)</f>
        <v>0</v>
      </c>
      <c r="AP6">
        <f>SUMIF(F61:F121,W4,W61:W121)</f>
        <v>0</v>
      </c>
      <c r="AQ6">
        <f>SUMIF(F61:F121,W5,W61:W121)</f>
        <v>0</v>
      </c>
      <c r="AR6">
        <f>SUMIF(F61:F121,W7,W61:W121)</f>
        <v>0</v>
      </c>
      <c r="AS6">
        <f>SUMIF(F61:F121,W8,W61:W121)</f>
        <v>0</v>
      </c>
      <c r="AT6" cm="1">
        <f t="array" ref="AT6">SUMPRODUCT((O6:O58=V3)*(B6:B58&lt;&gt;"")/((COUNTIF(B6:B58,B6:B58)+(B6:B58=0))))</f>
        <v>0</v>
      </c>
      <c r="AU6" cm="1">
        <f t="array" ref="AU6">SUMPRODUCT((O6:O58=V4)*(B6:B58&lt;&gt;"")/((COUNTIF(B6:B58,B6:B58)+(B6:B58=0))))</f>
        <v>0</v>
      </c>
      <c r="AV6" cm="1">
        <f t="array" ref="AV6">SUMPRODUCT((O6:O58=V5)*(B6:B58&lt;&gt;"")/((COUNTIF(B6:B58,B6:B58)+(B6:B58=0))))</f>
        <v>0</v>
      </c>
      <c r="AW6" cm="1">
        <f t="array" ref="AW6">SUMPRODUCT((O6:O58=V6)*(B6:B58&lt;&gt;"")/((COUNTIF(B6:B58,B6:B58)+(B6:B58=0))))</f>
        <v>0</v>
      </c>
      <c r="AX6" cm="1">
        <f t="array" ref="AX6">SUMPRODUCT((O6:O58=V7)*(B6:B58&lt;&gt;"")/((COUNTIF(B6:B58,B6:B58)+(B6:B58=0))))</f>
        <v>0</v>
      </c>
      <c r="AY6" cm="1">
        <f t="array" ref="AY6">SUMPRODUCT((L6:L58=W3)*(O6:O58=V3)*(B6:B58&lt;&gt;"")*(COUNTIFS(B6:B58,B6:B58,O6:O58,V3,L6:L58,W3)=1))</f>
        <v>0</v>
      </c>
      <c r="AZ6" cm="1">
        <f t="array" ref="AZ6">SUMPRODUCT((L6:L58=W3)*(O6:O58=V4)*(B6:B58&lt;&gt;"")*(COUNTIFS(B6:B58,B6:B58,O6:O58,V4,L6:L58,W3)=1))</f>
        <v>0</v>
      </c>
      <c r="BA6" cm="1">
        <f t="array" ref="BA6">SUMPRODUCT((L6:L58=W3)*(O6:O58=V5)*(B6:B58&lt;&gt;"")*(COUNTIFS(B6:B58,B6:B58,O6:O58,V5,L6:L58,W3)=1))</f>
        <v>0</v>
      </c>
      <c r="BB6" cm="1">
        <f t="array" ref="BB6">SUMPRODUCT((L6:L58=W3)*(O6:O58=V6)*(B6:B58&lt;&gt;"")*(COUNTIFS(B6:B58,B6:B58,O6:O58,V6,L6:L58,W3)=1))</f>
        <v>0</v>
      </c>
      <c r="BC6" cm="1">
        <f t="array" ref="BC6">SUMPRODUCT((L6:L58=W3)*(O6:O58=V7)*(B6:B58&lt;&gt;"")*(COUNTIFS(B6:B58,B6:B58,O6:O58,V7,L6:L58,W3)=1))</f>
        <v>0</v>
      </c>
      <c r="BD6" cm="1">
        <f t="array" ref="BD6">SUMPRODUCT((L6:L58=W4)*(O6:O58=V3)*(B6:B58&lt;&gt;"")*(COUNTIFS(B6:B58,B6:B58,O6:O58,V3,L6:L58,W4)=1))</f>
        <v>0</v>
      </c>
      <c r="BE6" cm="1">
        <f t="array" ref="BE6">SUMPRODUCT((L6:L58=W4)*(O6:O58=V4)*(B6:B58&lt;&gt;"")*(COUNTIFS(B6:B58,B6:B58,O6:O58,V4,L6:L58,W4)=1))</f>
        <v>0</v>
      </c>
      <c r="BF6" cm="1">
        <f t="array" ref="BF6">SUMPRODUCT((L6:L58=W4)*(O6:O58=V5)*(B6:B58&lt;&gt;"")*(COUNTIFS(B6:B58,B6:B58,O6:O58,V5,L6:L58,W4)=1))</f>
        <v>0</v>
      </c>
      <c r="BG6" cm="1">
        <f t="array" ref="BG6">SUMPRODUCT((L6:L58=W4)*(O6:O58=V6)*(B6:B58&lt;&gt;"")*(COUNTIFS(B6:B58,B6:B58,O6:O58,V6,L6:L58,W4)=1))</f>
        <v>0</v>
      </c>
      <c r="BH6" cm="1">
        <f t="array" ref="BH6">SUMPRODUCT((L6:L58=W4)*(O6:O58=V7)*(B6:B58&lt;&gt;"")*(COUNTIFS(B6:B58,B6:B58,O6:O58,V7,L6:L58,W4)=1))</f>
        <v>0</v>
      </c>
      <c r="BI6" cm="1">
        <f t="array" ref="BI6">SUMPRODUCT((L6:L58=W5)*(O6:O58=V3)*(B6:B58&lt;&gt;"")*(COUNTIFS(B6:B58,B6:B58,O6:O58,V3,L6:L58,W5)=1))</f>
        <v>0</v>
      </c>
      <c r="BJ6" cm="1">
        <f t="array" ref="BJ6">SUMPRODUCT((L6:L58=W5)*(O6:O58=V4)*(B6:B58&lt;&gt;"")*(COUNTIFS(B6:B58,B6:B58,O6:O58,V4,L6:L58,W5)=1))</f>
        <v>0</v>
      </c>
      <c r="BK6" cm="1">
        <f t="array" ref="BK6">SUMPRODUCT((L6:L58=W5)*(O6:O58=V5)*(B6:B58&lt;&gt;"")*(COUNTIFS(B6:B58,B6:B58,O6:O58,V5,L6:L58,W5)=1))</f>
        <v>0</v>
      </c>
      <c r="BL6" cm="1">
        <f t="array" ref="BL6">SUMPRODUCT((L6:L58=W5)*(O6:O58=V6)*(B6:B58&lt;&gt;"")*(COUNTIFS(B6:B58,B6:B58,O6:O58,V6,L6:L58,W5)=1))</f>
        <v>0</v>
      </c>
      <c r="BM6" cm="1">
        <f t="array" ref="BM6">SUMPRODUCT((L6:L58=W5)*(O6:O58=V7)*(B6:B58&lt;&gt;"")*(COUNTIFS(B6:B58,B6:B58,O6:O58,V7,L6:L58,W5)=1))</f>
        <v>0</v>
      </c>
      <c r="BN6" cm="1">
        <f t="array" ref="BN6">SUMPRODUCT((L6:L58=W7)*(O6:O58=V3)*(B6:B58&lt;&gt;"")*(COUNTIFS(B6:B58,B6:B58,O6:O58,V3,L6:L58,W7)=1))</f>
        <v>0</v>
      </c>
      <c r="BO6" cm="1">
        <f t="array" ref="BO6">SUMPRODUCT((L6:L58=W7)*(O6:O58=V4)*(B6:B58&lt;&gt;"")*(COUNTIFS(B6:B58,B6:B58,O6:O58,V4,L6:L58,W7)=1))</f>
        <v>0</v>
      </c>
      <c r="BP6" cm="1">
        <f t="array" ref="BP6">SUMPRODUCT((L6:L58=W7)*(O6:O58=V5)*(B6:B58&lt;&gt;"")*(COUNTIFS(B6:B58,B6:B58,O6:O58,V5,L6:L58,W7)=1))</f>
        <v>0</v>
      </c>
      <c r="BQ6" cm="1">
        <f t="array" ref="BQ6">SUMPRODUCT((L6:L58=W7)*(O6:O58=V6)*(B6:B58&lt;&gt;"")*(COUNTIFS(B6:B58,B6:B58,O6:O58,V6,L6:L58,W7)=1))</f>
        <v>0</v>
      </c>
      <c r="BR6" cm="1">
        <f t="array" ref="BR6">SUMPRODUCT((L6:L58=W7)*(O6:O58=V7)*(B6:B58&lt;&gt;"")*(COUNTIFS(B6:B58,B6:B58,O6:O58,V7,L6:L58,W7)=1))</f>
        <v>0</v>
      </c>
      <c r="BS6" cm="1">
        <f t="array" ref="BS6">SUMPRODUCT((L6:L58=W8)*(O6:O58=V3)*(B6:B58&lt;&gt;"")*(COUNTIFS(B6:B58,B6:B58,O6:O58,V3,L6:L58,W8)=1))</f>
        <v>0</v>
      </c>
      <c r="BT6" cm="1">
        <f t="array" ref="BT6">SUMPRODUCT((L6:L58=W8)*(O6:O58=V4)*(B6:B58&lt;&gt;"")*(COUNTIFS(B6:B58,B6:B58,O6:O58,V4,L6:L58,W8)=1))</f>
        <v>0</v>
      </c>
      <c r="BU6" cm="1">
        <f t="array" ref="BU6">SUMPRODUCT((L6:L58=W8)*(O6:O58=V5)*(B6:B58&lt;&gt;"")*(COUNTIFS(B6:B58,B6:B58,O6:O58,V5,L6:L58,W8)=1))</f>
        <v>0</v>
      </c>
      <c r="BV6" cm="1">
        <f t="array" ref="BV6">SUMPRODUCT((L6:L58=W8)*(O6:O58=V6)*(B6:B58&lt;&gt;"")*(COUNTIFS(B6:B58,B6:B58,O6:O58,V6,L6:L58,W8)=1))</f>
        <v>0</v>
      </c>
      <c r="BW6" cm="1">
        <f t="array" ref="BW6">SUMPRODUCT((L6:L58=W8)*(O6:O58=V7)*(B6:B58&lt;&gt;"")*(COUNTIFS(B6:B58,B6:B58,O6:O58,V7,L6:L58,W8)=1))</f>
        <v>0</v>
      </c>
      <c r="BX6" cm="1">
        <f t="array" ref="BX6">SUMPRODUCT((C6:C58=S4)*(O6:O58=V3)*(B6:B58&lt;&gt;"")*(COUNTIFS(B6:B58,B6:B58,O6:O58,V3,C6:C58,S4)=1))</f>
        <v>0</v>
      </c>
      <c r="BY6" cm="1">
        <f t="array" ref="BY6">SUMPRODUCT((C6:C58=S4)*(O6:O58=V4)*(B6:B58&lt;&gt;"")*(COUNTIFS(B6:B58,B6:B58,O6:O58,V4,C6:C58,S4)=1))</f>
        <v>0</v>
      </c>
      <c r="BZ6" cm="1">
        <f t="array" ref="BZ6">SUMPRODUCT((C6:C58=S4)*(O6:O58=V5)*(B6:B58&lt;&gt;"")*(COUNTIFS(B6:B58,B6:B58,O6:O58,V5,C6:C58,S4)=1))</f>
        <v>0</v>
      </c>
      <c r="CA6" cm="1">
        <f t="array" ref="CA6">SUMPRODUCT((C6:C58=S4)*(O6:O58=V6)*(B6:B58&lt;&gt;"")*(COUNTIFS(B6:B58,B6:B58,O6:O58,V6,C6:C58,S4)=1))</f>
        <v>0</v>
      </c>
      <c r="CB6" cm="1">
        <f t="array" ref="CB6">SUMPRODUCT((C6:C58=S4)*(O6:O58=V7)*(B6:B58&lt;&gt;"")*(COUNTIFS(B6:B58,B6:B58,O6:O58,V7,C6:C58,S4)=1))</f>
        <v>0</v>
      </c>
      <c r="CC6" cm="1">
        <f t="array" ref="CC6">SUMPRODUCT((C6:C58=S3)*(O6:O58=V3)*(B6:B58&lt;&gt;"")*(COUNTIFS(B6:B58,B6:B58,O6:O58,V3,C6:C58,S3)=1))</f>
        <v>0</v>
      </c>
      <c r="CD6" cm="1">
        <f t="array" ref="CD6">SUMPRODUCT((C6:C58=S3)*(O6:O58=V4)*(B6:B58&lt;&gt;"")*(COUNTIFS(B6:B58,B6:B58,O6:O58,V4,C6:C58,S3)=1))</f>
        <v>0</v>
      </c>
      <c r="CE6" cm="1">
        <f t="array" ref="CE6">SUMPRODUCT((C6:C58=S3)*(O6:O58=V5)*(B6:B58&lt;&gt;"")*(COUNTIFS(B6:B58,B6:B58,O6:O58,V5,C6:C58,S3)=1))</f>
        <v>0</v>
      </c>
      <c r="CF6" cm="1">
        <f t="array" ref="CF6">SUMPRODUCT((C6:C58=S3)*(O6:O58=V6)*(B6:B58&lt;&gt;"")*(COUNTIFS(B6:B58,B6:B58,O6:O58,V6,C6:C58,S3)=1))</f>
        <v>0</v>
      </c>
      <c r="CG6" cm="1">
        <f t="array" ref="CG6">SUMPRODUCT((C6:C58=S3)*(O6:O58=V7)*(B6:B58&lt;&gt;"")*(COUNTIFS(B6:B58,B6:B58,O6:O58,V7,C6:C58,S3)=1))</f>
        <v>0</v>
      </c>
      <c r="CH6" cm="1">
        <f t="array" ref="CH6">SUMPRODUCT((C6:C58=S5)*(O6:O58=V3)*(B6:B58&lt;&gt;"")*(COUNTIFS(B6:B58,B6:B58,O6:O58,V3,C6:C58,S5)=1))</f>
        <v>0</v>
      </c>
      <c r="CI6" cm="1">
        <f t="array" ref="CI6">SUMPRODUCT((C6:C58=S5)*(O6:O58=V4)*(B6:B58&lt;&gt;"")*(COUNTIFS(B6:B58,B6:B58,O6:O58,V4,C6:C58,S5)=1))</f>
        <v>0</v>
      </c>
      <c r="CJ6" cm="1">
        <f t="array" ref="CJ6">SUMPRODUCT((C6:C58=S5)*(O6:O58=V5)*(B6:B58&lt;&gt;"")*(COUNTIFS(B6:B58,B6:B58,O6:O58,V5,C6:C58,S5)=1))</f>
        <v>0</v>
      </c>
      <c r="CK6" cm="1">
        <f t="array" ref="CK6">SUMPRODUCT((C6:C58=S5)*(O6:O58=V6)*(B6:B58&lt;&gt;"")*(COUNTIFS(B6:B58,B6:B58,O6:O58,V6,C6:C58,S5)=1))</f>
        <v>0</v>
      </c>
      <c r="CL6" cm="1">
        <f t="array" ref="CL6">SUMPRODUCT((C6:C58=S5)*(O6:O58=V7)*(B6:B58&lt;&gt;"")*(COUNTIFS(B6:B58,B6:B58,O6:O58,V7,C6:C58,S5)=1))</f>
        <v>0</v>
      </c>
      <c r="CM6">
        <f>SUMIF(M61:M121,U38,L61:L121)</f>
        <v>0</v>
      </c>
      <c r="CN6" cm="1">
        <f t="array" ref="CN6">SUMPRODUCT((AA6:AA58=V25)*(C6:C58=S3)*(B6:B58&lt;&gt;"")/COUNTIF(B6:B58,B6:B58&amp;""))</f>
        <v>0</v>
      </c>
      <c r="CO6" cm="1">
        <f t="array" ref="CO6">SUMPRODUCT((AB6:AB58=V25)*(C6:C58=S3)*(B6:B58&lt;&gt;"")/COUNTIF(B6:B58,B6:B58&amp;""))</f>
        <v>0</v>
      </c>
      <c r="CP6" cm="1">
        <f t="array" ref="CP6">SUMPRODUCT((AC6:AC58=V25)*(C6:C58=S3)*(B6:B58&lt;&gt;"")/COUNTIF(B6:B58,B6:B58&amp;""))</f>
        <v>0</v>
      </c>
      <c r="CQ6" cm="1">
        <f t="array" ref="CQ6">SUMPRODUCT((AD6:AD58=V25)*(C6:C58=S3)*(B6:B58&lt;&gt;"")/COUNTIF(B6:B58,B6:B58&amp;""))</f>
        <v>0</v>
      </c>
      <c r="CR6" cm="1">
        <f t="array" ref="CR6">SUMPRODUCT((AA6:AA58=V25)*(C6:C58=S4)*(B6:B58&lt;&gt;"")/COUNTIF(B6:B58,B6:B58&amp;""))</f>
        <v>0</v>
      </c>
      <c r="CS6" cm="1">
        <f t="array" ref="CS6">SUMPRODUCT((AB6:AB58=V25)*(C6:C58=S4)*(B6:B58&lt;&gt;"")/COUNTIF(B6:B58,B6:B58&amp;""))</f>
        <v>0</v>
      </c>
      <c r="CT6" cm="1">
        <f t="array" ref="CT6">SUMPRODUCT((AC6:AC58=V25)*(C6:C58=S4)*(B6:B58&lt;&gt;"")/COUNTIF(B6:B58,B6:B58&amp;""))</f>
        <v>0</v>
      </c>
      <c r="CU6" cm="1">
        <f t="array" ref="CU6">SUMPRODUCT((AD6:AD58=V25)*(C6:C58=S4)*(B6:B58&lt;&gt;"")/COUNTIF(B6:B58,B6:B58&amp;""))</f>
        <v>0</v>
      </c>
      <c r="CV6" cm="1">
        <f t="array" ref="CV6">SUMPRODUCT((AA6:AA58=V25)*(C6:C58=S5)*(B6:B58&lt;&gt;"")/COUNTIF(B6:B58,B6:B58&amp;""))</f>
        <v>0</v>
      </c>
      <c r="CW6" cm="1">
        <f t="array" ref="CW6">SUMPRODUCT((AB6:AB58=V25)*(C6:C58=S5)*(B6:B58&lt;&gt;"")/COUNTIF(B6:B58,B6:B58&amp;""))</f>
        <v>0</v>
      </c>
      <c r="CX6" cm="1">
        <f t="array" ref="CX6">SUMPRODUCT((AC6:AC58=V25)*(C6:C58=S5)*(B6:B58&lt;&gt;"")/COUNTIF(B6:B58,B6:B58&amp;""))</f>
        <v>0</v>
      </c>
      <c r="CY6" cm="1">
        <f t="array" ref="CY6">SUMPRODUCT((AD6:AD58=V25)*(C6:C58=S5)*(B6:B58&lt;&gt;"")/COUNTIF(B6:B58,B6:B58&amp;""))</f>
        <v>0</v>
      </c>
    </row>
    <row r="7" spans="1:103" x14ac:dyDescent="0.35">
      <c r="A7" s="48"/>
      <c r="B7" s="26"/>
      <c r="C7" s="27"/>
      <c r="D7" s="27"/>
      <c r="E7" s="27"/>
      <c r="F7" s="28"/>
      <c r="G7" s="28"/>
      <c r="H7" s="28"/>
      <c r="I7" s="27"/>
      <c r="J7" s="27"/>
      <c r="K7" s="27"/>
      <c r="L7" s="27"/>
      <c r="M7" s="27"/>
      <c r="N7" s="27"/>
      <c r="O7" s="27"/>
      <c r="P7" s="29"/>
      <c r="R7" t="s">
        <v>29</v>
      </c>
      <c r="T7" s="18" t="s">
        <v>256</v>
      </c>
      <c r="V7" s="18" t="s">
        <v>267</v>
      </c>
      <c r="W7" s="18" t="s">
        <v>273</v>
      </c>
      <c r="X7">
        <f t="shared" ref="X7:X58" si="0">E7/38</f>
        <v>0</v>
      </c>
      <c r="Y7">
        <f t="shared" ref="Y7:Y58" si="1">YEARFRAC(G7,H7)</f>
        <v>0</v>
      </c>
      <c r="Z7">
        <f t="shared" ref="Z7:Z58" si="2">X7*Y7</f>
        <v>0</v>
      </c>
      <c r="AA7" t="str">
        <f t="shared" ref="AA7:AA58" si="3">IF(ISBLANK(D7),"",IF(AND(D7&gt;=0.5,D7&lt;=10),1,0))</f>
        <v/>
      </c>
      <c r="AB7" t="str">
        <f t="shared" ref="AB7:AB58" si="4">IF(ISBLANK(D7),"",IF(AND(D7&gt;=10.5,D7&lt;=19),1,0))</f>
        <v/>
      </c>
      <c r="AC7" t="str">
        <f t="shared" ref="AC7:AC58" si="5">IF(ISBLANK(D7),"",IF(AND(D7&gt;=19.5,D7&lt;=30),1,0))</f>
        <v/>
      </c>
      <c r="AD7" t="str">
        <f t="shared" ref="AD7:AD58" si="6">IF(ISBLANK(D7),"",IF(AND(D7&gt;=30.5,D7&lt;=38),1,0))</f>
        <v/>
      </c>
    </row>
    <row r="8" spans="1:103" x14ac:dyDescent="0.35">
      <c r="A8" s="48"/>
      <c r="B8" s="26"/>
      <c r="C8" s="27"/>
      <c r="D8" s="27"/>
      <c r="E8" s="27"/>
      <c r="F8" s="28"/>
      <c r="G8" s="28"/>
      <c r="H8" s="28"/>
      <c r="I8" s="27"/>
      <c r="J8" s="27"/>
      <c r="K8" s="27"/>
      <c r="L8" s="27"/>
      <c r="M8" s="27"/>
      <c r="N8" s="27"/>
      <c r="O8" s="27"/>
      <c r="P8" s="29"/>
      <c r="R8" t="s">
        <v>30</v>
      </c>
      <c r="T8" s="18"/>
      <c r="W8" s="18" t="s">
        <v>274</v>
      </c>
      <c r="X8">
        <f t="shared" si="0"/>
        <v>0</v>
      </c>
      <c r="Y8">
        <f t="shared" si="1"/>
        <v>0</v>
      </c>
      <c r="Z8">
        <f t="shared" si="2"/>
        <v>0</v>
      </c>
      <c r="AA8" t="str">
        <f t="shared" si="3"/>
        <v/>
      </c>
      <c r="AB8" t="str">
        <f t="shared" si="4"/>
        <v/>
      </c>
      <c r="AC8" t="str">
        <f t="shared" si="5"/>
        <v/>
      </c>
      <c r="AD8" t="str">
        <f t="shared" si="6"/>
        <v/>
      </c>
    </row>
    <row r="9" spans="1:103" x14ac:dyDescent="0.35">
      <c r="A9" s="48"/>
      <c r="B9" s="26"/>
      <c r="C9" s="27"/>
      <c r="D9" s="27"/>
      <c r="E9" s="27"/>
      <c r="F9" s="28"/>
      <c r="G9" s="28"/>
      <c r="H9" s="28"/>
      <c r="I9" s="27"/>
      <c r="J9" s="27"/>
      <c r="K9" s="27"/>
      <c r="L9" s="27"/>
      <c r="M9" s="27"/>
      <c r="N9" s="27"/>
      <c r="O9" s="27"/>
      <c r="P9" s="29"/>
      <c r="R9" t="s">
        <v>31</v>
      </c>
      <c r="X9">
        <f t="shared" si="0"/>
        <v>0</v>
      </c>
      <c r="Y9">
        <f t="shared" si="1"/>
        <v>0</v>
      </c>
      <c r="Z9">
        <f t="shared" si="2"/>
        <v>0</v>
      </c>
      <c r="AA9" t="str">
        <f t="shared" si="3"/>
        <v/>
      </c>
      <c r="AB9" t="str">
        <f t="shared" si="4"/>
        <v/>
      </c>
      <c r="AC9" t="str">
        <f t="shared" si="5"/>
        <v/>
      </c>
      <c r="AD9" t="str">
        <f t="shared" si="6"/>
        <v/>
      </c>
    </row>
    <row r="10" spans="1:103" x14ac:dyDescent="0.35">
      <c r="A10" s="48"/>
      <c r="B10" s="26"/>
      <c r="C10" s="27"/>
      <c r="D10" s="27"/>
      <c r="E10" s="27"/>
      <c r="F10" s="28"/>
      <c r="G10" s="28"/>
      <c r="H10" s="28"/>
      <c r="I10" s="27"/>
      <c r="J10" s="27"/>
      <c r="K10" s="27"/>
      <c r="L10" s="27"/>
      <c r="M10" s="27"/>
      <c r="N10" s="27"/>
      <c r="O10" s="27"/>
      <c r="P10" s="29"/>
      <c r="R10" t="s">
        <v>32</v>
      </c>
      <c r="X10">
        <f t="shared" si="0"/>
        <v>0</v>
      </c>
      <c r="Y10">
        <f t="shared" si="1"/>
        <v>0</v>
      </c>
      <c r="Z10">
        <f t="shared" si="2"/>
        <v>0</v>
      </c>
      <c r="AA10" t="str">
        <f t="shared" si="3"/>
        <v/>
      </c>
      <c r="AB10" t="str">
        <f t="shared" si="4"/>
        <v/>
      </c>
      <c r="AC10" t="str">
        <f t="shared" si="5"/>
        <v/>
      </c>
      <c r="AD10" t="str">
        <f t="shared" si="6"/>
        <v/>
      </c>
    </row>
    <row r="11" spans="1:103" x14ac:dyDescent="0.35">
      <c r="A11" s="48"/>
      <c r="B11" s="26"/>
      <c r="C11" s="27"/>
      <c r="D11" s="27"/>
      <c r="E11" s="27"/>
      <c r="F11" s="28"/>
      <c r="G11" s="28"/>
      <c r="H11" s="28"/>
      <c r="I11" s="27"/>
      <c r="J11" s="27"/>
      <c r="K11" s="27"/>
      <c r="L11" s="27"/>
      <c r="M11" s="27"/>
      <c r="N11" s="27"/>
      <c r="O11" s="27"/>
      <c r="P11" s="29"/>
      <c r="R11" t="s">
        <v>33</v>
      </c>
      <c r="V11" t="s">
        <v>467</v>
      </c>
      <c r="X11">
        <f t="shared" si="0"/>
        <v>0</v>
      </c>
      <c r="Y11">
        <f t="shared" si="1"/>
        <v>0</v>
      </c>
      <c r="Z11">
        <f t="shared" si="2"/>
        <v>0</v>
      </c>
      <c r="AA11" t="str">
        <f t="shared" si="3"/>
        <v/>
      </c>
      <c r="AB11" t="str">
        <f t="shared" si="4"/>
        <v/>
      </c>
      <c r="AC11" t="str">
        <f t="shared" si="5"/>
        <v/>
      </c>
      <c r="AD11" t="str">
        <f t="shared" si="6"/>
        <v/>
      </c>
    </row>
    <row r="12" spans="1:103" x14ac:dyDescent="0.35">
      <c r="A12" s="48"/>
      <c r="B12" s="26"/>
      <c r="C12" s="27"/>
      <c r="D12" s="27"/>
      <c r="E12" s="27"/>
      <c r="F12" s="28"/>
      <c r="G12" s="28"/>
      <c r="H12" s="28"/>
      <c r="I12" s="27"/>
      <c r="J12" s="27"/>
      <c r="K12" s="27"/>
      <c r="L12" s="27"/>
      <c r="M12" s="27"/>
      <c r="N12" s="27"/>
      <c r="O12" s="27"/>
      <c r="P12" s="29"/>
      <c r="V12" t="s">
        <v>468</v>
      </c>
      <c r="X12">
        <f t="shared" si="0"/>
        <v>0</v>
      </c>
      <c r="Y12">
        <f t="shared" si="1"/>
        <v>0</v>
      </c>
      <c r="Z12">
        <f t="shared" si="2"/>
        <v>0</v>
      </c>
      <c r="AA12" t="str">
        <f t="shared" si="3"/>
        <v/>
      </c>
      <c r="AB12" t="str">
        <f t="shared" si="4"/>
        <v/>
      </c>
      <c r="AC12" t="str">
        <f t="shared" si="5"/>
        <v/>
      </c>
      <c r="AD12" t="str">
        <f t="shared" si="6"/>
        <v/>
      </c>
    </row>
    <row r="13" spans="1:103" x14ac:dyDescent="0.35">
      <c r="A13" s="48"/>
      <c r="B13" s="26"/>
      <c r="C13" s="27"/>
      <c r="D13" s="27"/>
      <c r="E13" s="27"/>
      <c r="F13" s="28"/>
      <c r="G13" s="28"/>
      <c r="H13" s="28"/>
      <c r="I13" s="27"/>
      <c r="J13" s="27"/>
      <c r="K13" s="27"/>
      <c r="L13" s="27"/>
      <c r="M13" s="27"/>
      <c r="N13" s="27"/>
      <c r="O13" s="27"/>
      <c r="P13" s="29"/>
      <c r="R13" t="s">
        <v>34</v>
      </c>
      <c r="V13" t="s">
        <v>469</v>
      </c>
      <c r="X13">
        <f t="shared" si="0"/>
        <v>0</v>
      </c>
      <c r="Y13">
        <f t="shared" si="1"/>
        <v>0</v>
      </c>
      <c r="Z13">
        <f t="shared" si="2"/>
        <v>0</v>
      </c>
      <c r="AA13" t="str">
        <f t="shared" si="3"/>
        <v/>
      </c>
      <c r="AB13" t="str">
        <f t="shared" si="4"/>
        <v/>
      </c>
      <c r="AC13" t="str">
        <f t="shared" si="5"/>
        <v/>
      </c>
      <c r="AD13" t="str">
        <f t="shared" si="6"/>
        <v/>
      </c>
    </row>
    <row r="14" spans="1:103" x14ac:dyDescent="0.35">
      <c r="A14" s="48"/>
      <c r="B14" s="26"/>
      <c r="C14" s="27"/>
      <c r="D14" s="27"/>
      <c r="E14" s="27"/>
      <c r="F14" s="28"/>
      <c r="G14" s="28"/>
      <c r="H14" s="28"/>
      <c r="I14" s="27"/>
      <c r="J14" s="27"/>
      <c r="K14" s="27"/>
      <c r="L14" s="27"/>
      <c r="M14" s="27"/>
      <c r="N14" s="27"/>
      <c r="O14" s="27"/>
      <c r="P14" s="29"/>
      <c r="R14" t="s">
        <v>35</v>
      </c>
      <c r="V14" t="s">
        <v>470</v>
      </c>
      <c r="X14">
        <f t="shared" si="0"/>
        <v>0</v>
      </c>
      <c r="Y14">
        <f t="shared" si="1"/>
        <v>0</v>
      </c>
      <c r="Z14">
        <f t="shared" si="2"/>
        <v>0</v>
      </c>
      <c r="AA14" t="str">
        <f t="shared" si="3"/>
        <v/>
      </c>
      <c r="AB14" t="str">
        <f t="shared" si="4"/>
        <v/>
      </c>
      <c r="AC14" t="str">
        <f t="shared" si="5"/>
        <v/>
      </c>
      <c r="AD14" t="str">
        <f t="shared" si="6"/>
        <v/>
      </c>
    </row>
    <row r="15" spans="1:103" x14ac:dyDescent="0.35">
      <c r="A15" s="48"/>
      <c r="B15" s="26"/>
      <c r="C15" s="27"/>
      <c r="D15" s="27"/>
      <c r="E15" s="27"/>
      <c r="F15" s="28"/>
      <c r="G15" s="28"/>
      <c r="H15" s="28"/>
      <c r="I15" s="27"/>
      <c r="J15" s="27"/>
      <c r="K15" s="27"/>
      <c r="L15" s="27"/>
      <c r="M15" s="27"/>
      <c r="N15" s="27"/>
      <c r="O15" s="27"/>
      <c r="P15" s="29"/>
      <c r="R15" t="s">
        <v>36</v>
      </c>
      <c r="V15" t="s">
        <v>471</v>
      </c>
      <c r="X15">
        <f t="shared" si="0"/>
        <v>0</v>
      </c>
      <c r="Y15">
        <f t="shared" si="1"/>
        <v>0</v>
      </c>
      <c r="Z15">
        <f t="shared" si="2"/>
        <v>0</v>
      </c>
      <c r="AA15" t="str">
        <f t="shared" si="3"/>
        <v/>
      </c>
      <c r="AB15" t="str">
        <f t="shared" si="4"/>
        <v/>
      </c>
      <c r="AC15" t="str">
        <f t="shared" si="5"/>
        <v/>
      </c>
      <c r="AD15" t="str">
        <f t="shared" si="6"/>
        <v/>
      </c>
    </row>
    <row r="16" spans="1:103" x14ac:dyDescent="0.35">
      <c r="A16" s="48"/>
      <c r="B16" s="26"/>
      <c r="C16" s="27"/>
      <c r="D16" s="27"/>
      <c r="E16" s="27"/>
      <c r="F16" s="28"/>
      <c r="G16" s="28"/>
      <c r="H16" s="28"/>
      <c r="I16" s="27"/>
      <c r="J16" s="27"/>
      <c r="K16" s="27"/>
      <c r="L16" s="27"/>
      <c r="M16" s="27"/>
      <c r="N16" s="27"/>
      <c r="O16" s="27"/>
      <c r="P16" s="29"/>
      <c r="R16" t="s">
        <v>37</v>
      </c>
      <c r="V16" t="s">
        <v>472</v>
      </c>
      <c r="X16">
        <f t="shared" si="0"/>
        <v>0</v>
      </c>
      <c r="Y16">
        <f t="shared" si="1"/>
        <v>0</v>
      </c>
      <c r="Z16">
        <f t="shared" si="2"/>
        <v>0</v>
      </c>
      <c r="AA16" t="str">
        <f t="shared" si="3"/>
        <v/>
      </c>
      <c r="AB16" t="str">
        <f t="shared" si="4"/>
        <v/>
      </c>
      <c r="AC16" t="str">
        <f t="shared" si="5"/>
        <v/>
      </c>
      <c r="AD16" t="str">
        <f t="shared" si="6"/>
        <v/>
      </c>
    </row>
    <row r="17" spans="1:30" x14ac:dyDescent="0.35">
      <c r="A17" s="48"/>
      <c r="B17" s="26"/>
      <c r="C17" s="27"/>
      <c r="D17" s="27"/>
      <c r="E17" s="27"/>
      <c r="F17" s="28"/>
      <c r="G17" s="28"/>
      <c r="H17" s="28"/>
      <c r="I17" s="27"/>
      <c r="J17" s="27"/>
      <c r="K17" s="27"/>
      <c r="L17" s="27"/>
      <c r="M17" s="27"/>
      <c r="N17" s="27"/>
      <c r="O17" s="27"/>
      <c r="P17" s="29"/>
      <c r="V17" t="s">
        <v>473</v>
      </c>
      <c r="X17">
        <f t="shared" si="0"/>
        <v>0</v>
      </c>
      <c r="Y17">
        <f t="shared" si="1"/>
        <v>0</v>
      </c>
      <c r="Z17">
        <f t="shared" si="2"/>
        <v>0</v>
      </c>
      <c r="AA17" t="str">
        <f t="shared" si="3"/>
        <v/>
      </c>
      <c r="AB17" t="str">
        <f t="shared" si="4"/>
        <v/>
      </c>
      <c r="AC17" t="str">
        <f t="shared" si="5"/>
        <v/>
      </c>
      <c r="AD17" t="str">
        <f t="shared" si="6"/>
        <v/>
      </c>
    </row>
    <row r="18" spans="1:30" x14ac:dyDescent="0.35">
      <c r="A18" s="48"/>
      <c r="B18" s="26"/>
      <c r="C18" s="27"/>
      <c r="D18" s="27"/>
      <c r="E18" s="27"/>
      <c r="F18" s="28"/>
      <c r="G18" s="28"/>
      <c r="H18" s="28"/>
      <c r="I18" s="27"/>
      <c r="J18" s="27"/>
      <c r="K18" s="27"/>
      <c r="L18" s="27"/>
      <c r="M18" s="27"/>
      <c r="N18" s="27"/>
      <c r="O18" s="27"/>
      <c r="P18" s="29"/>
      <c r="R18" t="s">
        <v>38</v>
      </c>
      <c r="V18" t="s">
        <v>474</v>
      </c>
      <c r="X18">
        <f t="shared" si="0"/>
        <v>0</v>
      </c>
      <c r="Y18">
        <f t="shared" si="1"/>
        <v>0</v>
      </c>
      <c r="Z18">
        <f t="shared" si="2"/>
        <v>0</v>
      </c>
      <c r="AA18" t="str">
        <f t="shared" si="3"/>
        <v/>
      </c>
      <c r="AB18" t="str">
        <f t="shared" si="4"/>
        <v/>
      </c>
      <c r="AC18" t="str">
        <f t="shared" si="5"/>
        <v/>
      </c>
      <c r="AD18" t="str">
        <f t="shared" si="6"/>
        <v/>
      </c>
    </row>
    <row r="19" spans="1:30" x14ac:dyDescent="0.35">
      <c r="A19" s="48"/>
      <c r="B19" s="26"/>
      <c r="C19" s="27"/>
      <c r="D19" s="27"/>
      <c r="E19" s="27"/>
      <c r="F19" s="28"/>
      <c r="G19" s="28"/>
      <c r="H19" s="28"/>
      <c r="I19" s="27"/>
      <c r="J19" s="27"/>
      <c r="K19" s="27"/>
      <c r="L19" s="27"/>
      <c r="M19" s="27"/>
      <c r="N19" s="27"/>
      <c r="O19" s="27"/>
      <c r="P19" s="29"/>
      <c r="R19" t="s">
        <v>39</v>
      </c>
      <c r="V19" t="s">
        <v>475</v>
      </c>
      <c r="X19">
        <f t="shared" si="0"/>
        <v>0</v>
      </c>
      <c r="Y19">
        <f t="shared" si="1"/>
        <v>0</v>
      </c>
      <c r="Z19">
        <f t="shared" si="2"/>
        <v>0</v>
      </c>
      <c r="AA19" t="str">
        <f t="shared" si="3"/>
        <v/>
      </c>
      <c r="AB19" t="str">
        <f t="shared" si="4"/>
        <v/>
      </c>
      <c r="AC19" t="str">
        <f t="shared" si="5"/>
        <v/>
      </c>
      <c r="AD19" t="str">
        <f t="shared" si="6"/>
        <v/>
      </c>
    </row>
    <row r="20" spans="1:30" x14ac:dyDescent="0.35">
      <c r="A20" s="48"/>
      <c r="B20" s="26"/>
      <c r="C20" s="27"/>
      <c r="D20" s="27"/>
      <c r="E20" s="27"/>
      <c r="F20" s="28"/>
      <c r="G20" s="28"/>
      <c r="H20" s="28"/>
      <c r="I20" s="27"/>
      <c r="J20" s="27"/>
      <c r="K20" s="27"/>
      <c r="L20" s="27"/>
      <c r="M20" s="27"/>
      <c r="N20" s="27"/>
      <c r="O20" s="27"/>
      <c r="P20" s="29"/>
      <c r="R20" t="s">
        <v>40</v>
      </c>
      <c r="V20" t="s">
        <v>476</v>
      </c>
      <c r="X20">
        <f t="shared" si="0"/>
        <v>0</v>
      </c>
      <c r="Y20">
        <f t="shared" si="1"/>
        <v>0</v>
      </c>
      <c r="Z20">
        <f t="shared" si="2"/>
        <v>0</v>
      </c>
      <c r="AA20" t="str">
        <f t="shared" si="3"/>
        <v/>
      </c>
      <c r="AB20" t="str">
        <f t="shared" si="4"/>
        <v/>
      </c>
      <c r="AC20" t="str">
        <f t="shared" si="5"/>
        <v/>
      </c>
      <c r="AD20" t="str">
        <f t="shared" si="6"/>
        <v/>
      </c>
    </row>
    <row r="21" spans="1:30" x14ac:dyDescent="0.35">
      <c r="A21" s="48"/>
      <c r="B21" s="26"/>
      <c r="C21" s="27"/>
      <c r="D21" s="27"/>
      <c r="E21" s="27"/>
      <c r="F21" s="28"/>
      <c r="G21" s="28"/>
      <c r="H21" s="28"/>
      <c r="I21" s="27"/>
      <c r="J21" s="27"/>
      <c r="K21" s="27"/>
      <c r="L21" s="27"/>
      <c r="M21" s="27"/>
      <c r="N21" s="27"/>
      <c r="O21" s="27"/>
      <c r="P21" s="29"/>
      <c r="R21" t="s">
        <v>41</v>
      </c>
      <c r="V21" t="s">
        <v>477</v>
      </c>
      <c r="X21">
        <f t="shared" si="0"/>
        <v>0</v>
      </c>
      <c r="Y21">
        <f t="shared" si="1"/>
        <v>0</v>
      </c>
      <c r="Z21">
        <f t="shared" si="2"/>
        <v>0</v>
      </c>
      <c r="AA21" t="str">
        <f t="shared" si="3"/>
        <v/>
      </c>
      <c r="AB21" t="str">
        <f t="shared" si="4"/>
        <v/>
      </c>
      <c r="AC21" t="str">
        <f t="shared" si="5"/>
        <v/>
      </c>
      <c r="AD21" t="str">
        <f t="shared" si="6"/>
        <v/>
      </c>
    </row>
    <row r="22" spans="1:30" x14ac:dyDescent="0.35">
      <c r="A22" s="48"/>
      <c r="B22" s="26"/>
      <c r="C22" s="27"/>
      <c r="D22" s="27"/>
      <c r="E22" s="27"/>
      <c r="F22" s="28"/>
      <c r="G22" s="28"/>
      <c r="H22" s="28"/>
      <c r="I22" s="27"/>
      <c r="J22" s="27"/>
      <c r="K22" s="27"/>
      <c r="L22" s="27"/>
      <c r="M22" s="27"/>
      <c r="N22" s="27"/>
      <c r="O22" s="27"/>
      <c r="P22" s="29"/>
      <c r="R22" t="s">
        <v>42</v>
      </c>
      <c r="X22">
        <f t="shared" si="0"/>
        <v>0</v>
      </c>
      <c r="Y22">
        <f t="shared" si="1"/>
        <v>0</v>
      </c>
      <c r="Z22">
        <f t="shared" si="2"/>
        <v>0</v>
      </c>
      <c r="AA22" t="str">
        <f t="shared" si="3"/>
        <v/>
      </c>
      <c r="AB22" t="str">
        <f t="shared" si="4"/>
        <v/>
      </c>
      <c r="AC22" t="str">
        <f t="shared" si="5"/>
        <v/>
      </c>
      <c r="AD22" t="str">
        <f t="shared" si="6"/>
        <v/>
      </c>
    </row>
    <row r="23" spans="1:30" x14ac:dyDescent="0.35">
      <c r="A23" s="48"/>
      <c r="B23" s="26"/>
      <c r="C23" s="27"/>
      <c r="D23" s="27"/>
      <c r="E23" s="27"/>
      <c r="F23" s="28"/>
      <c r="G23" s="28"/>
      <c r="H23" s="28"/>
      <c r="I23" s="27"/>
      <c r="J23" s="27"/>
      <c r="K23" s="27"/>
      <c r="L23" s="27"/>
      <c r="M23" s="27"/>
      <c r="N23" s="27"/>
      <c r="O23" s="27"/>
      <c r="P23" s="29"/>
      <c r="R23" t="s">
        <v>43</v>
      </c>
      <c r="X23">
        <f t="shared" si="0"/>
        <v>0</v>
      </c>
      <c r="Y23">
        <f t="shared" si="1"/>
        <v>0</v>
      </c>
      <c r="Z23">
        <f t="shared" si="2"/>
        <v>0</v>
      </c>
      <c r="AA23" t="str">
        <f t="shared" si="3"/>
        <v/>
      </c>
      <c r="AB23" t="str">
        <f t="shared" si="4"/>
        <v/>
      </c>
      <c r="AC23" t="str">
        <f t="shared" si="5"/>
        <v/>
      </c>
      <c r="AD23" t="str">
        <f t="shared" si="6"/>
        <v/>
      </c>
    </row>
    <row r="24" spans="1:30" x14ac:dyDescent="0.35">
      <c r="A24" s="48"/>
      <c r="B24" s="26"/>
      <c r="C24" s="27"/>
      <c r="D24" s="27"/>
      <c r="E24" s="27"/>
      <c r="F24" s="28"/>
      <c r="G24" s="28"/>
      <c r="H24" s="28"/>
      <c r="I24" s="27"/>
      <c r="J24" s="27"/>
      <c r="K24" s="27"/>
      <c r="L24" s="27"/>
      <c r="M24" s="27"/>
      <c r="N24" s="27"/>
      <c r="O24" s="27"/>
      <c r="P24" s="29"/>
      <c r="R24" t="s">
        <v>44</v>
      </c>
      <c r="V24">
        <v>0</v>
      </c>
      <c r="X24">
        <f t="shared" si="0"/>
        <v>0</v>
      </c>
      <c r="Y24">
        <f t="shared" si="1"/>
        <v>0</v>
      </c>
      <c r="Z24">
        <f t="shared" si="2"/>
        <v>0</v>
      </c>
      <c r="AA24" t="str">
        <f t="shared" si="3"/>
        <v/>
      </c>
      <c r="AB24" t="str">
        <f t="shared" si="4"/>
        <v/>
      </c>
      <c r="AC24" t="str">
        <f t="shared" si="5"/>
        <v/>
      </c>
      <c r="AD24" t="str">
        <f t="shared" si="6"/>
        <v/>
      </c>
    </row>
    <row r="25" spans="1:30" x14ac:dyDescent="0.35">
      <c r="A25" s="48"/>
      <c r="B25" s="26"/>
      <c r="C25" s="27"/>
      <c r="D25" s="27"/>
      <c r="E25" s="27"/>
      <c r="F25" s="28"/>
      <c r="G25" s="28"/>
      <c r="H25" s="28"/>
      <c r="I25" s="27"/>
      <c r="J25" s="27"/>
      <c r="K25" s="27"/>
      <c r="L25" s="27"/>
      <c r="M25" s="27"/>
      <c r="N25" s="27"/>
      <c r="O25" s="27"/>
      <c r="P25" s="29"/>
      <c r="R25" t="s">
        <v>45</v>
      </c>
      <c r="V25">
        <v>1</v>
      </c>
      <c r="X25">
        <f t="shared" si="0"/>
        <v>0</v>
      </c>
      <c r="Y25">
        <f t="shared" si="1"/>
        <v>0</v>
      </c>
      <c r="Z25">
        <f t="shared" si="2"/>
        <v>0</v>
      </c>
      <c r="AA25" t="str">
        <f t="shared" si="3"/>
        <v/>
      </c>
      <c r="AB25" t="str">
        <f t="shared" si="4"/>
        <v/>
      </c>
      <c r="AC25" t="str">
        <f t="shared" si="5"/>
        <v/>
      </c>
      <c r="AD25" t="str">
        <f t="shared" si="6"/>
        <v/>
      </c>
    </row>
    <row r="26" spans="1:30" x14ac:dyDescent="0.35">
      <c r="A26" s="48"/>
      <c r="B26" s="26"/>
      <c r="C26" s="27"/>
      <c r="D26" s="27"/>
      <c r="E26" s="27"/>
      <c r="F26" s="28"/>
      <c r="G26" s="28"/>
      <c r="H26" s="28"/>
      <c r="I26" s="27"/>
      <c r="J26" s="27"/>
      <c r="K26" s="27"/>
      <c r="L26" s="27"/>
      <c r="M26" s="27"/>
      <c r="N26" s="27"/>
      <c r="O26" s="27"/>
      <c r="P26" s="29"/>
      <c r="R26" t="s">
        <v>46</v>
      </c>
      <c r="X26">
        <f t="shared" si="0"/>
        <v>0</v>
      </c>
      <c r="Y26">
        <f t="shared" si="1"/>
        <v>0</v>
      </c>
      <c r="Z26">
        <f t="shared" si="2"/>
        <v>0</v>
      </c>
      <c r="AA26" t="str">
        <f t="shared" si="3"/>
        <v/>
      </c>
      <c r="AB26" t="str">
        <f t="shared" si="4"/>
        <v/>
      </c>
      <c r="AC26" t="str">
        <f t="shared" si="5"/>
        <v/>
      </c>
      <c r="AD26" t="str">
        <f t="shared" si="6"/>
        <v/>
      </c>
    </row>
    <row r="27" spans="1:30" x14ac:dyDescent="0.35">
      <c r="A27" s="48"/>
      <c r="B27" s="26"/>
      <c r="C27" s="27"/>
      <c r="D27" s="27"/>
      <c r="E27" s="27"/>
      <c r="F27" s="28"/>
      <c r="G27" s="28"/>
      <c r="H27" s="28"/>
      <c r="I27" s="27"/>
      <c r="J27" s="27"/>
      <c r="K27" s="27"/>
      <c r="L27" s="27"/>
      <c r="M27" s="27"/>
      <c r="N27" s="27"/>
      <c r="O27" s="27"/>
      <c r="P27" s="29"/>
      <c r="R27" t="s">
        <v>47</v>
      </c>
      <c r="X27">
        <f t="shared" si="0"/>
        <v>0</v>
      </c>
      <c r="Y27">
        <f t="shared" si="1"/>
        <v>0</v>
      </c>
      <c r="Z27">
        <f t="shared" si="2"/>
        <v>0</v>
      </c>
      <c r="AA27" t="str">
        <f t="shared" si="3"/>
        <v/>
      </c>
      <c r="AB27" t="str">
        <f t="shared" si="4"/>
        <v/>
      </c>
      <c r="AC27" t="str">
        <f t="shared" si="5"/>
        <v/>
      </c>
      <c r="AD27" t="str">
        <f t="shared" si="6"/>
        <v/>
      </c>
    </row>
    <row r="28" spans="1:30" x14ac:dyDescent="0.35">
      <c r="A28" s="48"/>
      <c r="B28" s="26"/>
      <c r="C28" s="27"/>
      <c r="D28" s="27"/>
      <c r="E28" s="27"/>
      <c r="F28" s="28"/>
      <c r="G28" s="28"/>
      <c r="H28" s="28"/>
      <c r="I28" s="27"/>
      <c r="J28" s="27"/>
      <c r="K28" s="27"/>
      <c r="L28" s="27"/>
      <c r="M28" s="27"/>
      <c r="N28" s="27"/>
      <c r="O28" s="27"/>
      <c r="P28" s="29"/>
      <c r="R28" t="s">
        <v>48</v>
      </c>
      <c r="U28" s="19" t="s">
        <v>282</v>
      </c>
      <c r="X28">
        <f t="shared" si="0"/>
        <v>0</v>
      </c>
      <c r="Y28">
        <f t="shared" si="1"/>
        <v>0</v>
      </c>
      <c r="Z28">
        <f t="shared" si="2"/>
        <v>0</v>
      </c>
      <c r="AA28" t="str">
        <f t="shared" si="3"/>
        <v/>
      </c>
      <c r="AB28" t="str">
        <f t="shared" si="4"/>
        <v/>
      </c>
      <c r="AC28" t="str">
        <f t="shared" si="5"/>
        <v/>
      </c>
      <c r="AD28" t="str">
        <f t="shared" si="6"/>
        <v/>
      </c>
    </row>
    <row r="29" spans="1:30" x14ac:dyDescent="0.35">
      <c r="A29" s="48"/>
      <c r="B29" s="26"/>
      <c r="C29" s="27"/>
      <c r="D29" s="27"/>
      <c r="E29" s="27"/>
      <c r="F29" s="28"/>
      <c r="G29" s="28"/>
      <c r="H29" s="28"/>
      <c r="I29" s="27"/>
      <c r="J29" s="27"/>
      <c r="K29" s="27"/>
      <c r="L29" s="27"/>
      <c r="M29" s="27"/>
      <c r="N29" s="27"/>
      <c r="O29" s="27"/>
      <c r="P29" s="29"/>
      <c r="R29" t="s">
        <v>49</v>
      </c>
      <c r="U29" s="19" t="s">
        <v>283</v>
      </c>
      <c r="X29">
        <f t="shared" si="0"/>
        <v>0</v>
      </c>
      <c r="Y29">
        <f t="shared" si="1"/>
        <v>0</v>
      </c>
      <c r="Z29">
        <f t="shared" si="2"/>
        <v>0</v>
      </c>
      <c r="AA29" t="str">
        <f t="shared" si="3"/>
        <v/>
      </c>
      <c r="AB29" t="str">
        <f t="shared" si="4"/>
        <v/>
      </c>
      <c r="AC29" t="str">
        <f t="shared" si="5"/>
        <v/>
      </c>
      <c r="AD29" t="str">
        <f t="shared" si="6"/>
        <v/>
      </c>
    </row>
    <row r="30" spans="1:30" x14ac:dyDescent="0.35">
      <c r="A30" s="48"/>
      <c r="B30" s="26"/>
      <c r="C30" s="27"/>
      <c r="D30" s="27"/>
      <c r="E30" s="27"/>
      <c r="F30" s="28"/>
      <c r="G30" s="28"/>
      <c r="H30" s="28"/>
      <c r="I30" s="27"/>
      <c r="J30" s="27"/>
      <c r="K30" s="27"/>
      <c r="L30" s="27"/>
      <c r="M30" s="27"/>
      <c r="N30" s="27"/>
      <c r="O30" s="27"/>
      <c r="P30" s="29"/>
      <c r="R30" t="s">
        <v>50</v>
      </c>
      <c r="U30" s="19" t="s">
        <v>284</v>
      </c>
      <c r="X30">
        <f t="shared" si="0"/>
        <v>0</v>
      </c>
      <c r="Y30">
        <f t="shared" si="1"/>
        <v>0</v>
      </c>
      <c r="Z30">
        <f t="shared" si="2"/>
        <v>0</v>
      </c>
      <c r="AA30" t="str">
        <f t="shared" si="3"/>
        <v/>
      </c>
      <c r="AB30" t="str">
        <f t="shared" si="4"/>
        <v/>
      </c>
      <c r="AC30" t="str">
        <f t="shared" si="5"/>
        <v/>
      </c>
      <c r="AD30" t="str">
        <f t="shared" si="6"/>
        <v/>
      </c>
    </row>
    <row r="31" spans="1:30" x14ac:dyDescent="0.35">
      <c r="A31" s="48"/>
      <c r="B31" s="26"/>
      <c r="C31" s="27"/>
      <c r="D31" s="27"/>
      <c r="E31" s="27"/>
      <c r="F31" s="28"/>
      <c r="G31" s="28"/>
      <c r="H31" s="28"/>
      <c r="I31" s="27"/>
      <c r="J31" s="27"/>
      <c r="K31" s="27"/>
      <c r="L31" s="27"/>
      <c r="M31" s="27"/>
      <c r="N31" s="27"/>
      <c r="O31" s="27"/>
      <c r="P31" s="29"/>
      <c r="R31" t="s">
        <v>51</v>
      </c>
      <c r="U31" s="18" t="s">
        <v>285</v>
      </c>
      <c r="X31">
        <f t="shared" si="0"/>
        <v>0</v>
      </c>
      <c r="Y31">
        <f t="shared" si="1"/>
        <v>0</v>
      </c>
      <c r="Z31">
        <f t="shared" si="2"/>
        <v>0</v>
      </c>
      <c r="AA31" t="str">
        <f t="shared" si="3"/>
        <v/>
      </c>
      <c r="AB31" t="str">
        <f t="shared" si="4"/>
        <v/>
      </c>
      <c r="AC31" t="str">
        <f t="shared" si="5"/>
        <v/>
      </c>
      <c r="AD31" t="str">
        <f t="shared" si="6"/>
        <v/>
      </c>
    </row>
    <row r="32" spans="1:30" x14ac:dyDescent="0.35">
      <c r="A32" s="48"/>
      <c r="B32" s="26"/>
      <c r="C32" s="27"/>
      <c r="D32" s="27"/>
      <c r="E32" s="27"/>
      <c r="F32" s="28"/>
      <c r="G32" s="28"/>
      <c r="H32" s="28"/>
      <c r="I32" s="27"/>
      <c r="J32" s="27"/>
      <c r="K32" s="27"/>
      <c r="L32" s="27"/>
      <c r="M32" s="27"/>
      <c r="N32" s="27"/>
      <c r="O32" s="27"/>
      <c r="P32" s="29"/>
      <c r="R32" t="s">
        <v>52</v>
      </c>
      <c r="U32" s="18" t="s">
        <v>286</v>
      </c>
      <c r="X32">
        <f t="shared" si="0"/>
        <v>0</v>
      </c>
      <c r="Y32">
        <f t="shared" si="1"/>
        <v>0</v>
      </c>
      <c r="Z32">
        <f t="shared" si="2"/>
        <v>0</v>
      </c>
      <c r="AA32" t="str">
        <f t="shared" si="3"/>
        <v/>
      </c>
      <c r="AB32" t="str">
        <f t="shared" si="4"/>
        <v/>
      </c>
      <c r="AC32" t="str">
        <f t="shared" si="5"/>
        <v/>
      </c>
      <c r="AD32" t="str">
        <f t="shared" si="6"/>
        <v/>
      </c>
    </row>
    <row r="33" spans="1:30" x14ac:dyDescent="0.35">
      <c r="A33" s="48"/>
      <c r="B33" s="26"/>
      <c r="C33" s="27"/>
      <c r="D33" s="27"/>
      <c r="E33" s="27"/>
      <c r="F33" s="28"/>
      <c r="G33" s="28"/>
      <c r="H33" s="28"/>
      <c r="I33" s="27"/>
      <c r="J33" s="27"/>
      <c r="K33" s="27"/>
      <c r="L33" s="27"/>
      <c r="M33" s="27"/>
      <c r="N33" s="27"/>
      <c r="O33" s="27"/>
      <c r="P33" s="29"/>
      <c r="R33" t="s">
        <v>53</v>
      </c>
      <c r="U33" s="18" t="s">
        <v>287</v>
      </c>
      <c r="X33">
        <f t="shared" si="0"/>
        <v>0</v>
      </c>
      <c r="Y33">
        <f t="shared" si="1"/>
        <v>0</v>
      </c>
      <c r="Z33">
        <f t="shared" si="2"/>
        <v>0</v>
      </c>
      <c r="AA33" t="str">
        <f t="shared" si="3"/>
        <v/>
      </c>
      <c r="AB33" t="str">
        <f t="shared" si="4"/>
        <v/>
      </c>
      <c r="AC33" t="str">
        <f t="shared" si="5"/>
        <v/>
      </c>
      <c r="AD33" t="str">
        <f t="shared" si="6"/>
        <v/>
      </c>
    </row>
    <row r="34" spans="1:30" x14ac:dyDescent="0.35">
      <c r="A34" s="48"/>
      <c r="B34" s="26"/>
      <c r="C34" s="27"/>
      <c r="D34" s="27"/>
      <c r="E34" s="27"/>
      <c r="F34" s="28"/>
      <c r="G34" s="28"/>
      <c r="H34" s="28"/>
      <c r="I34" s="27"/>
      <c r="J34" s="27"/>
      <c r="K34" s="27"/>
      <c r="L34" s="27"/>
      <c r="M34" s="27"/>
      <c r="N34" s="27"/>
      <c r="O34" s="27"/>
      <c r="P34" s="29"/>
      <c r="R34" t="s">
        <v>54</v>
      </c>
      <c r="U34" s="18" t="s">
        <v>251</v>
      </c>
      <c r="X34">
        <f t="shared" si="0"/>
        <v>0</v>
      </c>
      <c r="Y34">
        <f t="shared" si="1"/>
        <v>0</v>
      </c>
      <c r="Z34">
        <f t="shared" si="2"/>
        <v>0</v>
      </c>
      <c r="AA34" t="str">
        <f t="shared" si="3"/>
        <v/>
      </c>
      <c r="AB34" t="str">
        <f t="shared" si="4"/>
        <v/>
      </c>
      <c r="AC34" t="str">
        <f t="shared" si="5"/>
        <v/>
      </c>
      <c r="AD34" t="str">
        <f t="shared" si="6"/>
        <v/>
      </c>
    </row>
    <row r="35" spans="1:30" x14ac:dyDescent="0.35">
      <c r="A35" s="48"/>
      <c r="B35" s="26"/>
      <c r="C35" s="27"/>
      <c r="D35" s="27"/>
      <c r="E35" s="27"/>
      <c r="F35" s="28"/>
      <c r="G35" s="28"/>
      <c r="H35" s="28"/>
      <c r="I35" s="27"/>
      <c r="J35" s="27"/>
      <c r="K35" s="27"/>
      <c r="L35" s="27"/>
      <c r="M35" s="27"/>
      <c r="N35" s="27"/>
      <c r="O35" s="27"/>
      <c r="P35" s="29"/>
      <c r="R35" t="s">
        <v>55</v>
      </c>
      <c r="X35">
        <f t="shared" si="0"/>
        <v>0</v>
      </c>
      <c r="Y35">
        <f t="shared" si="1"/>
        <v>0</v>
      </c>
      <c r="Z35">
        <f t="shared" si="2"/>
        <v>0</v>
      </c>
      <c r="AA35" t="str">
        <f t="shared" si="3"/>
        <v/>
      </c>
      <c r="AB35" t="str">
        <f t="shared" si="4"/>
        <v/>
      </c>
      <c r="AC35" t="str">
        <f t="shared" si="5"/>
        <v/>
      </c>
      <c r="AD35" t="str">
        <f t="shared" si="6"/>
        <v/>
      </c>
    </row>
    <row r="36" spans="1:30" x14ac:dyDescent="0.35">
      <c r="A36" s="48"/>
      <c r="B36" s="26"/>
      <c r="C36" s="27"/>
      <c r="D36" s="27"/>
      <c r="E36" s="27"/>
      <c r="F36" s="28"/>
      <c r="G36" s="28"/>
      <c r="H36" s="28"/>
      <c r="I36" s="27"/>
      <c r="J36" s="27"/>
      <c r="K36" s="27"/>
      <c r="L36" s="27"/>
      <c r="M36" s="27"/>
      <c r="N36" s="27"/>
      <c r="O36" s="27"/>
      <c r="P36" s="29"/>
      <c r="R36" t="s">
        <v>56</v>
      </c>
      <c r="U36" s="18" t="s">
        <v>288</v>
      </c>
      <c r="X36">
        <f t="shared" si="0"/>
        <v>0</v>
      </c>
      <c r="Y36">
        <f t="shared" si="1"/>
        <v>0</v>
      </c>
      <c r="Z36">
        <f t="shared" si="2"/>
        <v>0</v>
      </c>
      <c r="AA36" t="str">
        <f t="shared" si="3"/>
        <v/>
      </c>
      <c r="AB36" t="str">
        <f t="shared" si="4"/>
        <v/>
      </c>
      <c r="AC36" t="str">
        <f t="shared" si="5"/>
        <v/>
      </c>
      <c r="AD36" t="str">
        <f t="shared" si="6"/>
        <v/>
      </c>
    </row>
    <row r="37" spans="1:30" x14ac:dyDescent="0.35">
      <c r="A37" s="48"/>
      <c r="B37" s="26"/>
      <c r="C37" s="27"/>
      <c r="D37" s="27"/>
      <c r="E37" s="27"/>
      <c r="F37" s="28"/>
      <c r="G37" s="28"/>
      <c r="H37" s="28"/>
      <c r="I37" s="27"/>
      <c r="J37" s="27"/>
      <c r="K37" s="27"/>
      <c r="L37" s="27"/>
      <c r="M37" s="27"/>
      <c r="N37" s="27"/>
      <c r="O37" s="27"/>
      <c r="P37" s="29"/>
      <c r="R37" t="s">
        <v>57</v>
      </c>
      <c r="U37" s="18" t="s">
        <v>479</v>
      </c>
      <c r="X37">
        <f t="shared" si="0"/>
        <v>0</v>
      </c>
      <c r="Y37">
        <f t="shared" si="1"/>
        <v>0</v>
      </c>
      <c r="Z37">
        <f t="shared" si="2"/>
        <v>0</v>
      </c>
      <c r="AA37" t="str">
        <f t="shared" si="3"/>
        <v/>
      </c>
      <c r="AB37" t="str">
        <f t="shared" si="4"/>
        <v/>
      </c>
      <c r="AC37" t="str">
        <f t="shared" si="5"/>
        <v/>
      </c>
      <c r="AD37" t="str">
        <f t="shared" si="6"/>
        <v/>
      </c>
    </row>
    <row r="38" spans="1:30" x14ac:dyDescent="0.35">
      <c r="A38" s="48"/>
      <c r="B38" s="26"/>
      <c r="C38" s="27"/>
      <c r="D38" s="27"/>
      <c r="E38" s="27"/>
      <c r="F38" s="28"/>
      <c r="G38" s="28"/>
      <c r="H38" s="28"/>
      <c r="I38" s="27"/>
      <c r="J38" s="27"/>
      <c r="K38" s="27"/>
      <c r="L38" s="27"/>
      <c r="M38" s="27"/>
      <c r="N38" s="27"/>
      <c r="O38" s="27"/>
      <c r="P38" s="29"/>
      <c r="R38" t="s">
        <v>58</v>
      </c>
      <c r="U38" s="18" t="s">
        <v>478</v>
      </c>
      <c r="X38">
        <f t="shared" si="0"/>
        <v>0</v>
      </c>
      <c r="Y38">
        <f t="shared" si="1"/>
        <v>0</v>
      </c>
      <c r="Z38">
        <f t="shared" si="2"/>
        <v>0</v>
      </c>
      <c r="AA38" t="str">
        <f t="shared" si="3"/>
        <v/>
      </c>
      <c r="AB38" t="str">
        <f t="shared" si="4"/>
        <v/>
      </c>
      <c r="AC38" t="str">
        <f t="shared" si="5"/>
        <v/>
      </c>
      <c r="AD38" t="str">
        <f t="shared" si="6"/>
        <v/>
      </c>
    </row>
    <row r="39" spans="1:30" x14ac:dyDescent="0.35">
      <c r="A39" s="48"/>
      <c r="B39" s="26"/>
      <c r="C39" s="27"/>
      <c r="D39" s="27"/>
      <c r="E39" s="27"/>
      <c r="F39" s="28"/>
      <c r="G39" s="28"/>
      <c r="H39" s="28"/>
      <c r="I39" s="27"/>
      <c r="J39" s="27"/>
      <c r="K39" s="27"/>
      <c r="L39" s="27"/>
      <c r="M39" s="27"/>
      <c r="N39" s="27"/>
      <c r="O39" s="27"/>
      <c r="P39" s="29"/>
      <c r="R39" t="s">
        <v>59</v>
      </c>
      <c r="X39">
        <f t="shared" si="0"/>
        <v>0</v>
      </c>
      <c r="Y39">
        <f t="shared" si="1"/>
        <v>0</v>
      </c>
      <c r="Z39">
        <f t="shared" si="2"/>
        <v>0</v>
      </c>
      <c r="AA39" t="str">
        <f t="shared" si="3"/>
        <v/>
      </c>
      <c r="AB39" t="str">
        <f t="shared" si="4"/>
        <v/>
      </c>
      <c r="AC39" t="str">
        <f t="shared" si="5"/>
        <v/>
      </c>
      <c r="AD39" t="str">
        <f t="shared" si="6"/>
        <v/>
      </c>
    </row>
    <row r="40" spans="1:30" x14ac:dyDescent="0.35">
      <c r="A40" s="48"/>
      <c r="B40" s="26"/>
      <c r="C40" s="27"/>
      <c r="D40" s="27"/>
      <c r="E40" s="27"/>
      <c r="F40" s="28"/>
      <c r="G40" s="28"/>
      <c r="H40" s="28"/>
      <c r="I40" s="27"/>
      <c r="J40" s="27"/>
      <c r="K40" s="27"/>
      <c r="L40" s="27"/>
      <c r="M40" s="27"/>
      <c r="N40" s="27"/>
      <c r="O40" s="27"/>
      <c r="P40" s="29"/>
      <c r="R40" t="s">
        <v>60</v>
      </c>
      <c r="X40">
        <f t="shared" si="0"/>
        <v>0</v>
      </c>
      <c r="Y40">
        <f t="shared" si="1"/>
        <v>0</v>
      </c>
      <c r="Z40">
        <f t="shared" si="2"/>
        <v>0</v>
      </c>
      <c r="AA40" t="str">
        <f t="shared" si="3"/>
        <v/>
      </c>
      <c r="AB40" t="str">
        <f t="shared" si="4"/>
        <v/>
      </c>
      <c r="AC40" t="str">
        <f t="shared" si="5"/>
        <v/>
      </c>
      <c r="AD40" t="str">
        <f t="shared" si="6"/>
        <v/>
      </c>
    </row>
    <row r="41" spans="1:30" x14ac:dyDescent="0.35">
      <c r="A41" s="48"/>
      <c r="B41" s="26"/>
      <c r="C41" s="27"/>
      <c r="D41" s="27"/>
      <c r="E41" s="27"/>
      <c r="F41" s="28"/>
      <c r="G41" s="28"/>
      <c r="H41" s="28"/>
      <c r="I41" s="27"/>
      <c r="J41" s="27"/>
      <c r="K41" s="27"/>
      <c r="L41" s="27"/>
      <c r="M41" s="27"/>
      <c r="N41" s="27"/>
      <c r="O41" s="27"/>
      <c r="P41" s="29"/>
      <c r="R41" t="s">
        <v>61</v>
      </c>
      <c r="X41">
        <f t="shared" si="0"/>
        <v>0</v>
      </c>
      <c r="Y41">
        <f t="shared" si="1"/>
        <v>0</v>
      </c>
      <c r="Z41">
        <f t="shared" si="2"/>
        <v>0</v>
      </c>
      <c r="AA41" t="str">
        <f t="shared" si="3"/>
        <v/>
      </c>
      <c r="AB41" t="str">
        <f t="shared" si="4"/>
        <v/>
      </c>
      <c r="AC41" t="str">
        <f t="shared" si="5"/>
        <v/>
      </c>
      <c r="AD41" t="str">
        <f t="shared" si="6"/>
        <v/>
      </c>
    </row>
    <row r="42" spans="1:30" x14ac:dyDescent="0.35">
      <c r="A42" s="48"/>
      <c r="B42" s="26"/>
      <c r="C42" s="27"/>
      <c r="D42" s="27"/>
      <c r="E42" s="27"/>
      <c r="F42" s="28"/>
      <c r="G42" s="28"/>
      <c r="H42" s="28"/>
      <c r="I42" s="27"/>
      <c r="J42" s="27"/>
      <c r="K42" s="27"/>
      <c r="L42" s="27"/>
      <c r="M42" s="27"/>
      <c r="N42" s="27"/>
      <c r="O42" s="27"/>
      <c r="P42" s="29"/>
      <c r="R42" t="s">
        <v>62</v>
      </c>
      <c r="X42">
        <f t="shared" si="0"/>
        <v>0</v>
      </c>
      <c r="Y42">
        <f t="shared" si="1"/>
        <v>0</v>
      </c>
      <c r="Z42">
        <f t="shared" si="2"/>
        <v>0</v>
      </c>
      <c r="AA42" t="str">
        <f t="shared" si="3"/>
        <v/>
      </c>
      <c r="AB42" t="str">
        <f t="shared" si="4"/>
        <v/>
      </c>
      <c r="AC42" t="str">
        <f t="shared" si="5"/>
        <v/>
      </c>
      <c r="AD42" t="str">
        <f t="shared" si="6"/>
        <v/>
      </c>
    </row>
    <row r="43" spans="1:30" x14ac:dyDescent="0.35">
      <c r="A43" s="48"/>
      <c r="B43" s="26"/>
      <c r="C43" s="27"/>
      <c r="D43" s="27"/>
      <c r="E43" s="27"/>
      <c r="F43" s="28"/>
      <c r="G43" s="28"/>
      <c r="H43" s="28"/>
      <c r="I43" s="27"/>
      <c r="J43" s="27"/>
      <c r="K43" s="27"/>
      <c r="L43" s="27"/>
      <c r="M43" s="27"/>
      <c r="N43" s="27"/>
      <c r="O43" s="27"/>
      <c r="P43" s="29"/>
      <c r="R43" t="s">
        <v>63</v>
      </c>
      <c r="X43">
        <f t="shared" si="0"/>
        <v>0</v>
      </c>
      <c r="Y43">
        <f t="shared" si="1"/>
        <v>0</v>
      </c>
      <c r="Z43">
        <f t="shared" si="2"/>
        <v>0</v>
      </c>
      <c r="AA43" t="str">
        <f t="shared" si="3"/>
        <v/>
      </c>
      <c r="AB43" t="str">
        <f t="shared" si="4"/>
        <v/>
      </c>
      <c r="AC43" t="str">
        <f t="shared" si="5"/>
        <v/>
      </c>
      <c r="AD43" t="str">
        <f t="shared" si="6"/>
        <v/>
      </c>
    </row>
    <row r="44" spans="1:30" x14ac:dyDescent="0.35">
      <c r="A44" s="48"/>
      <c r="B44" s="26"/>
      <c r="C44" s="27"/>
      <c r="D44" s="27"/>
      <c r="E44" s="27"/>
      <c r="F44" s="28"/>
      <c r="G44" s="28"/>
      <c r="H44" s="28"/>
      <c r="I44" s="27"/>
      <c r="J44" s="27"/>
      <c r="K44" s="27"/>
      <c r="L44" s="27"/>
      <c r="M44" s="27"/>
      <c r="N44" s="27"/>
      <c r="O44" s="27"/>
      <c r="P44" s="29"/>
      <c r="X44">
        <f t="shared" si="0"/>
        <v>0</v>
      </c>
      <c r="Y44">
        <f t="shared" si="1"/>
        <v>0</v>
      </c>
      <c r="Z44">
        <f t="shared" si="2"/>
        <v>0</v>
      </c>
      <c r="AA44" t="str">
        <f t="shared" si="3"/>
        <v/>
      </c>
      <c r="AB44" t="str">
        <f t="shared" si="4"/>
        <v/>
      </c>
      <c r="AC44" t="str">
        <f t="shared" si="5"/>
        <v/>
      </c>
      <c r="AD44" t="str">
        <f t="shared" si="6"/>
        <v/>
      </c>
    </row>
    <row r="45" spans="1:30" x14ac:dyDescent="0.35">
      <c r="A45" s="48"/>
      <c r="B45" s="26"/>
      <c r="C45" s="27"/>
      <c r="D45" s="27"/>
      <c r="E45" s="27"/>
      <c r="F45" s="28"/>
      <c r="G45" s="28"/>
      <c r="H45" s="28"/>
      <c r="I45" s="27"/>
      <c r="J45" s="27"/>
      <c r="K45" s="27"/>
      <c r="L45" s="27"/>
      <c r="M45" s="27"/>
      <c r="N45" s="27"/>
      <c r="O45" s="27"/>
      <c r="P45" s="29"/>
      <c r="R45" t="s">
        <v>64</v>
      </c>
      <c r="X45">
        <f t="shared" si="0"/>
        <v>0</v>
      </c>
      <c r="Y45">
        <f t="shared" si="1"/>
        <v>0</v>
      </c>
      <c r="Z45">
        <f t="shared" si="2"/>
        <v>0</v>
      </c>
      <c r="AA45" t="str">
        <f t="shared" si="3"/>
        <v/>
      </c>
      <c r="AB45" t="str">
        <f t="shared" si="4"/>
        <v/>
      </c>
      <c r="AC45" t="str">
        <f t="shared" si="5"/>
        <v/>
      </c>
      <c r="AD45" t="str">
        <f t="shared" si="6"/>
        <v/>
      </c>
    </row>
    <row r="46" spans="1:30" x14ac:dyDescent="0.35">
      <c r="A46" s="48"/>
      <c r="B46" s="26"/>
      <c r="C46" s="27"/>
      <c r="D46" s="27"/>
      <c r="E46" s="27"/>
      <c r="F46" s="28"/>
      <c r="G46" s="28"/>
      <c r="H46" s="28"/>
      <c r="I46" s="27"/>
      <c r="J46" s="27"/>
      <c r="K46" s="27"/>
      <c r="L46" s="27"/>
      <c r="M46" s="27"/>
      <c r="N46" s="27"/>
      <c r="O46" s="27"/>
      <c r="P46" s="29"/>
      <c r="R46" t="s">
        <v>65</v>
      </c>
      <c r="X46">
        <f t="shared" si="0"/>
        <v>0</v>
      </c>
      <c r="Y46">
        <f t="shared" si="1"/>
        <v>0</v>
      </c>
      <c r="Z46">
        <f t="shared" si="2"/>
        <v>0</v>
      </c>
      <c r="AA46" t="str">
        <f t="shared" si="3"/>
        <v/>
      </c>
      <c r="AB46" t="str">
        <f t="shared" si="4"/>
        <v/>
      </c>
      <c r="AC46" t="str">
        <f t="shared" si="5"/>
        <v/>
      </c>
      <c r="AD46" t="str">
        <f t="shared" si="6"/>
        <v/>
      </c>
    </row>
    <row r="47" spans="1:30" x14ac:dyDescent="0.35">
      <c r="A47" s="48"/>
      <c r="B47" s="26"/>
      <c r="C47" s="27"/>
      <c r="D47" s="27"/>
      <c r="E47" s="27"/>
      <c r="F47" s="28"/>
      <c r="G47" s="28"/>
      <c r="H47" s="28"/>
      <c r="I47" s="27"/>
      <c r="J47" s="27"/>
      <c r="K47" s="27"/>
      <c r="L47" s="27"/>
      <c r="M47" s="27"/>
      <c r="N47" s="27"/>
      <c r="O47" s="27"/>
      <c r="P47" s="29"/>
      <c r="R47" t="s">
        <v>66</v>
      </c>
      <c r="X47">
        <f t="shared" si="0"/>
        <v>0</v>
      </c>
      <c r="Y47">
        <f t="shared" si="1"/>
        <v>0</v>
      </c>
      <c r="Z47">
        <f t="shared" si="2"/>
        <v>0</v>
      </c>
      <c r="AA47" t="str">
        <f t="shared" si="3"/>
        <v/>
      </c>
      <c r="AB47" t="str">
        <f t="shared" si="4"/>
        <v/>
      </c>
      <c r="AC47" t="str">
        <f t="shared" si="5"/>
        <v/>
      </c>
      <c r="AD47" t="str">
        <f t="shared" si="6"/>
        <v/>
      </c>
    </row>
    <row r="48" spans="1:30" x14ac:dyDescent="0.35">
      <c r="A48" s="48"/>
      <c r="B48" s="26"/>
      <c r="C48" s="27"/>
      <c r="D48" s="27"/>
      <c r="E48" s="27"/>
      <c r="F48" s="28"/>
      <c r="G48" s="28"/>
      <c r="H48" s="28"/>
      <c r="I48" s="27"/>
      <c r="J48" s="27"/>
      <c r="K48" s="27"/>
      <c r="L48" s="27"/>
      <c r="M48" s="27"/>
      <c r="N48" s="27"/>
      <c r="O48" s="27"/>
      <c r="P48" s="29"/>
      <c r="R48" t="s">
        <v>67</v>
      </c>
      <c r="X48">
        <f t="shared" si="0"/>
        <v>0</v>
      </c>
      <c r="Y48">
        <f t="shared" si="1"/>
        <v>0</v>
      </c>
      <c r="Z48">
        <f t="shared" si="2"/>
        <v>0</v>
      </c>
      <c r="AA48" t="str">
        <f t="shared" si="3"/>
        <v/>
      </c>
      <c r="AB48" t="str">
        <f t="shared" si="4"/>
        <v/>
      </c>
      <c r="AC48" t="str">
        <f t="shared" si="5"/>
        <v/>
      </c>
      <c r="AD48" t="str">
        <f t="shared" si="6"/>
        <v/>
      </c>
    </row>
    <row r="49" spans="1:30" x14ac:dyDescent="0.35">
      <c r="A49" s="48"/>
      <c r="B49" s="26"/>
      <c r="C49" s="27"/>
      <c r="D49" s="27"/>
      <c r="E49" s="27"/>
      <c r="F49" s="28"/>
      <c r="G49" s="28"/>
      <c r="H49" s="28"/>
      <c r="I49" s="27"/>
      <c r="J49" s="27"/>
      <c r="K49" s="27"/>
      <c r="L49" s="27"/>
      <c r="M49" s="27"/>
      <c r="N49" s="27"/>
      <c r="O49" s="27"/>
      <c r="P49" s="29"/>
      <c r="R49" t="s">
        <v>68</v>
      </c>
      <c r="X49">
        <f t="shared" si="0"/>
        <v>0</v>
      </c>
      <c r="Y49">
        <f t="shared" si="1"/>
        <v>0</v>
      </c>
      <c r="Z49">
        <f t="shared" si="2"/>
        <v>0</v>
      </c>
      <c r="AA49" t="str">
        <f t="shared" si="3"/>
        <v/>
      </c>
      <c r="AB49" t="str">
        <f t="shared" si="4"/>
        <v/>
      </c>
      <c r="AC49" t="str">
        <f t="shared" si="5"/>
        <v/>
      </c>
      <c r="AD49" t="str">
        <f t="shared" si="6"/>
        <v/>
      </c>
    </row>
    <row r="50" spans="1:30" x14ac:dyDescent="0.35">
      <c r="A50" s="48"/>
      <c r="B50" s="26"/>
      <c r="C50" s="27"/>
      <c r="D50" s="27"/>
      <c r="E50" s="27"/>
      <c r="F50" s="28"/>
      <c r="G50" s="28"/>
      <c r="H50" s="28"/>
      <c r="I50" s="27"/>
      <c r="J50" s="27"/>
      <c r="K50" s="27"/>
      <c r="L50" s="27"/>
      <c r="M50" s="27"/>
      <c r="N50" s="27"/>
      <c r="O50" s="27"/>
      <c r="P50" s="29"/>
      <c r="R50" t="s">
        <v>69</v>
      </c>
      <c r="X50">
        <f t="shared" si="0"/>
        <v>0</v>
      </c>
      <c r="Y50">
        <f t="shared" si="1"/>
        <v>0</v>
      </c>
      <c r="Z50">
        <f t="shared" si="2"/>
        <v>0</v>
      </c>
      <c r="AA50" t="str">
        <f t="shared" si="3"/>
        <v/>
      </c>
      <c r="AB50" t="str">
        <f t="shared" si="4"/>
        <v/>
      </c>
      <c r="AC50" t="str">
        <f t="shared" si="5"/>
        <v/>
      </c>
      <c r="AD50" t="str">
        <f t="shared" si="6"/>
        <v/>
      </c>
    </row>
    <row r="51" spans="1:30" x14ac:dyDescent="0.35">
      <c r="A51" s="48"/>
      <c r="B51" s="26"/>
      <c r="C51" s="27"/>
      <c r="D51" s="27"/>
      <c r="E51" s="27"/>
      <c r="F51" s="28"/>
      <c r="G51" s="28"/>
      <c r="H51" s="28"/>
      <c r="I51" s="27"/>
      <c r="J51" s="27"/>
      <c r="K51" s="27"/>
      <c r="L51" s="27"/>
      <c r="M51" s="27"/>
      <c r="N51" s="27"/>
      <c r="O51" s="27"/>
      <c r="P51" s="29"/>
      <c r="R51" t="s">
        <v>70</v>
      </c>
      <c r="X51">
        <f t="shared" si="0"/>
        <v>0</v>
      </c>
      <c r="Y51">
        <f t="shared" si="1"/>
        <v>0</v>
      </c>
      <c r="Z51">
        <f t="shared" si="2"/>
        <v>0</v>
      </c>
      <c r="AA51" t="str">
        <f t="shared" si="3"/>
        <v/>
      </c>
      <c r="AB51" t="str">
        <f t="shared" si="4"/>
        <v/>
      </c>
      <c r="AC51" t="str">
        <f t="shared" si="5"/>
        <v/>
      </c>
      <c r="AD51" t="str">
        <f t="shared" si="6"/>
        <v/>
      </c>
    </row>
    <row r="52" spans="1:30" x14ac:dyDescent="0.35">
      <c r="A52" s="48"/>
      <c r="B52" s="26"/>
      <c r="C52" s="27"/>
      <c r="D52" s="27"/>
      <c r="E52" s="27"/>
      <c r="F52" s="28"/>
      <c r="G52" s="28"/>
      <c r="H52" s="28"/>
      <c r="I52" s="27"/>
      <c r="J52" s="27"/>
      <c r="K52" s="27"/>
      <c r="L52" s="27"/>
      <c r="M52" s="27"/>
      <c r="N52" s="27"/>
      <c r="O52" s="27"/>
      <c r="P52" s="29"/>
      <c r="R52" t="s">
        <v>71</v>
      </c>
      <c r="X52">
        <f t="shared" si="0"/>
        <v>0</v>
      </c>
      <c r="Y52">
        <f t="shared" si="1"/>
        <v>0</v>
      </c>
      <c r="Z52">
        <f t="shared" si="2"/>
        <v>0</v>
      </c>
      <c r="AA52" t="str">
        <f t="shared" si="3"/>
        <v/>
      </c>
      <c r="AB52" t="str">
        <f t="shared" si="4"/>
        <v/>
      </c>
      <c r="AC52" t="str">
        <f t="shared" si="5"/>
        <v/>
      </c>
      <c r="AD52" t="str">
        <f t="shared" si="6"/>
        <v/>
      </c>
    </row>
    <row r="53" spans="1:30" x14ac:dyDescent="0.35">
      <c r="A53" s="48"/>
      <c r="B53" s="26"/>
      <c r="C53" s="27"/>
      <c r="D53" s="27"/>
      <c r="E53" s="27"/>
      <c r="F53" s="28"/>
      <c r="G53" s="28"/>
      <c r="H53" s="28"/>
      <c r="I53" s="27"/>
      <c r="J53" s="27"/>
      <c r="K53" s="27"/>
      <c r="L53" s="27"/>
      <c r="M53" s="27"/>
      <c r="N53" s="27"/>
      <c r="O53" s="27"/>
      <c r="P53" s="29"/>
      <c r="R53" t="s">
        <v>72</v>
      </c>
      <c r="X53">
        <f t="shared" si="0"/>
        <v>0</v>
      </c>
      <c r="Y53">
        <f t="shared" si="1"/>
        <v>0</v>
      </c>
      <c r="Z53">
        <f t="shared" si="2"/>
        <v>0</v>
      </c>
      <c r="AA53" t="str">
        <f t="shared" si="3"/>
        <v/>
      </c>
      <c r="AB53" t="str">
        <f t="shared" si="4"/>
        <v/>
      </c>
      <c r="AC53" t="str">
        <f t="shared" si="5"/>
        <v/>
      </c>
      <c r="AD53" t="str">
        <f t="shared" si="6"/>
        <v/>
      </c>
    </row>
    <row r="54" spans="1:30" ht="15.5" customHeight="1" x14ac:dyDescent="0.35">
      <c r="A54" s="48"/>
      <c r="B54" s="26"/>
      <c r="C54" s="27"/>
      <c r="D54" s="27"/>
      <c r="E54" s="27"/>
      <c r="F54" s="28"/>
      <c r="G54" s="28"/>
      <c r="H54" s="28"/>
      <c r="I54" s="27"/>
      <c r="J54" s="27"/>
      <c r="K54" s="27"/>
      <c r="L54" s="27"/>
      <c r="M54" s="27"/>
      <c r="N54" s="27"/>
      <c r="O54" s="27"/>
      <c r="P54" s="29"/>
      <c r="R54" t="s">
        <v>73</v>
      </c>
      <c r="X54">
        <f t="shared" si="0"/>
        <v>0</v>
      </c>
      <c r="Y54">
        <f t="shared" si="1"/>
        <v>0</v>
      </c>
      <c r="Z54">
        <f t="shared" si="2"/>
        <v>0</v>
      </c>
      <c r="AA54" t="str">
        <f t="shared" si="3"/>
        <v/>
      </c>
      <c r="AB54" t="str">
        <f t="shared" si="4"/>
        <v/>
      </c>
      <c r="AC54" t="str">
        <f t="shared" si="5"/>
        <v/>
      </c>
      <c r="AD54" t="str">
        <f t="shared" si="6"/>
        <v/>
      </c>
    </row>
    <row r="55" spans="1:30" x14ac:dyDescent="0.35">
      <c r="A55" s="48"/>
      <c r="B55" s="26"/>
      <c r="C55" s="27"/>
      <c r="D55" s="27"/>
      <c r="E55" s="27"/>
      <c r="F55" s="28"/>
      <c r="G55" s="28"/>
      <c r="H55" s="28"/>
      <c r="I55" s="27"/>
      <c r="J55" s="27"/>
      <c r="K55" s="27"/>
      <c r="L55" s="27"/>
      <c r="M55" s="27"/>
      <c r="N55" s="27"/>
      <c r="O55" s="27"/>
      <c r="P55" s="29"/>
      <c r="R55" t="s">
        <v>74</v>
      </c>
      <c r="X55">
        <f t="shared" si="0"/>
        <v>0</v>
      </c>
      <c r="Y55">
        <f t="shared" si="1"/>
        <v>0</v>
      </c>
      <c r="Z55">
        <f t="shared" si="2"/>
        <v>0</v>
      </c>
      <c r="AA55" t="str">
        <f t="shared" si="3"/>
        <v/>
      </c>
      <c r="AB55" t="str">
        <f t="shared" si="4"/>
        <v/>
      </c>
      <c r="AC55" t="str">
        <f t="shared" si="5"/>
        <v/>
      </c>
      <c r="AD55" t="str">
        <f t="shared" si="6"/>
        <v/>
      </c>
    </row>
    <row r="56" spans="1:30" x14ac:dyDescent="0.35">
      <c r="A56" s="48"/>
      <c r="B56" s="26"/>
      <c r="C56" s="27"/>
      <c r="D56" s="27"/>
      <c r="E56" s="27"/>
      <c r="F56" s="28"/>
      <c r="G56" s="28"/>
      <c r="H56" s="28"/>
      <c r="I56" s="27"/>
      <c r="J56" s="27"/>
      <c r="K56" s="27"/>
      <c r="L56" s="27"/>
      <c r="M56" s="27"/>
      <c r="N56" s="27"/>
      <c r="O56" s="27"/>
      <c r="P56" s="29"/>
      <c r="R56" t="s">
        <v>75</v>
      </c>
      <c r="X56">
        <f t="shared" si="0"/>
        <v>0</v>
      </c>
      <c r="Y56">
        <f t="shared" si="1"/>
        <v>0</v>
      </c>
      <c r="Z56">
        <f t="shared" si="2"/>
        <v>0</v>
      </c>
      <c r="AA56" t="str">
        <f t="shared" si="3"/>
        <v/>
      </c>
      <c r="AB56" t="str">
        <f t="shared" si="4"/>
        <v/>
      </c>
      <c r="AC56" t="str">
        <f t="shared" si="5"/>
        <v/>
      </c>
      <c r="AD56" t="str">
        <f t="shared" si="6"/>
        <v/>
      </c>
    </row>
    <row r="57" spans="1:30" x14ac:dyDescent="0.35">
      <c r="A57" s="48"/>
      <c r="B57" s="26"/>
      <c r="C57" s="27"/>
      <c r="D57" s="27"/>
      <c r="E57" s="27"/>
      <c r="F57" s="28"/>
      <c r="G57" s="28"/>
      <c r="H57" s="28"/>
      <c r="I57" s="27"/>
      <c r="J57" s="27"/>
      <c r="K57" s="27"/>
      <c r="L57" s="27"/>
      <c r="M57" s="27"/>
      <c r="N57" s="27"/>
      <c r="O57" s="27"/>
      <c r="P57" s="29"/>
      <c r="R57" t="s">
        <v>76</v>
      </c>
      <c r="X57">
        <f t="shared" si="0"/>
        <v>0</v>
      </c>
      <c r="Y57">
        <f t="shared" si="1"/>
        <v>0</v>
      </c>
      <c r="Z57">
        <f t="shared" si="2"/>
        <v>0</v>
      </c>
      <c r="AA57" t="str">
        <f t="shared" si="3"/>
        <v/>
      </c>
      <c r="AB57" t="str">
        <f t="shared" si="4"/>
        <v/>
      </c>
      <c r="AC57" t="str">
        <f t="shared" si="5"/>
        <v/>
      </c>
      <c r="AD57" t="str">
        <f t="shared" si="6"/>
        <v/>
      </c>
    </row>
    <row r="58" spans="1:30" ht="15" thickBot="1" x14ac:dyDescent="0.4">
      <c r="A58" s="48"/>
      <c r="B58" s="30"/>
      <c r="C58" s="31"/>
      <c r="D58" s="31"/>
      <c r="E58" s="31"/>
      <c r="F58" s="40"/>
      <c r="G58" s="40"/>
      <c r="H58" s="40"/>
      <c r="I58" s="31"/>
      <c r="J58" s="31"/>
      <c r="K58" s="31"/>
      <c r="L58" s="31"/>
      <c r="M58" s="31"/>
      <c r="N58" s="31"/>
      <c r="O58" s="31"/>
      <c r="P58" s="32"/>
      <c r="R58" t="s">
        <v>77</v>
      </c>
      <c r="X58">
        <f t="shared" si="0"/>
        <v>0</v>
      </c>
      <c r="Y58">
        <f t="shared" si="1"/>
        <v>0</v>
      </c>
      <c r="Z58">
        <f t="shared" si="2"/>
        <v>0</v>
      </c>
      <c r="AA58" t="str">
        <f t="shared" si="3"/>
        <v/>
      </c>
      <c r="AB58" t="str">
        <f t="shared" si="4"/>
        <v/>
      </c>
      <c r="AC58" t="str">
        <f t="shared" si="5"/>
        <v/>
      </c>
      <c r="AD58" t="str">
        <f t="shared" si="6"/>
        <v/>
      </c>
    </row>
    <row r="59" spans="1:30" ht="16" thickBot="1" x14ac:dyDescent="0.4">
      <c r="A59" s="57" t="s">
        <v>291</v>
      </c>
      <c r="B59" s="58"/>
      <c r="C59" s="58"/>
      <c r="D59" s="58"/>
      <c r="E59" s="58"/>
      <c r="F59" s="58"/>
      <c r="G59" s="59"/>
      <c r="H59" s="54" t="s">
        <v>289</v>
      </c>
      <c r="I59" s="55"/>
      <c r="J59" s="55"/>
      <c r="K59" s="55"/>
      <c r="L59" s="55"/>
      <c r="M59" s="55"/>
      <c r="N59" s="56"/>
      <c r="O59" s="49" t="s">
        <v>24</v>
      </c>
      <c r="P59" s="50"/>
      <c r="R59" t="s">
        <v>78</v>
      </c>
      <c r="Z59">
        <f>SUM(Z6:Z58)</f>
        <v>0</v>
      </c>
    </row>
    <row r="60" spans="1:30" ht="67.5" customHeight="1" thickBot="1" x14ac:dyDescent="0.4">
      <c r="A60" s="63" t="s">
        <v>23</v>
      </c>
      <c r="B60" s="11" t="s">
        <v>15</v>
      </c>
      <c r="C60" s="12" t="s">
        <v>3</v>
      </c>
      <c r="D60" s="13" t="s">
        <v>257</v>
      </c>
      <c r="E60" s="13" t="s">
        <v>16</v>
      </c>
      <c r="F60" s="13" t="s">
        <v>276</v>
      </c>
      <c r="G60" s="14" t="s">
        <v>486</v>
      </c>
      <c r="H60" s="60" t="s">
        <v>22</v>
      </c>
      <c r="I60" s="69" t="s">
        <v>481</v>
      </c>
      <c r="J60" s="70"/>
      <c r="K60" s="13" t="s">
        <v>3</v>
      </c>
      <c r="L60" s="13" t="s">
        <v>18</v>
      </c>
      <c r="M60" s="13" t="s">
        <v>19</v>
      </c>
      <c r="N60" s="14" t="s">
        <v>276</v>
      </c>
      <c r="O60" s="51" t="s">
        <v>280</v>
      </c>
      <c r="P60" s="15" t="s">
        <v>277</v>
      </c>
      <c r="R60" t="s">
        <v>79</v>
      </c>
    </row>
    <row r="61" spans="1:30" x14ac:dyDescent="0.35">
      <c r="A61" s="64"/>
      <c r="B61" s="23"/>
      <c r="C61" s="24"/>
      <c r="D61" s="24"/>
      <c r="E61" s="24"/>
      <c r="F61" s="24"/>
      <c r="G61" s="25"/>
      <c r="H61" s="61"/>
      <c r="I61" s="71"/>
      <c r="J61" s="72"/>
      <c r="K61" s="24"/>
      <c r="L61" s="24"/>
      <c r="M61" s="24"/>
      <c r="N61" s="25"/>
      <c r="O61" s="52"/>
      <c r="P61" s="33"/>
      <c r="R61" t="s">
        <v>80</v>
      </c>
      <c r="W61">
        <f>D61/38*G61/12</f>
        <v>0</v>
      </c>
    </row>
    <row r="62" spans="1:30" x14ac:dyDescent="0.35">
      <c r="A62" s="64"/>
      <c r="B62" s="26"/>
      <c r="C62" s="27"/>
      <c r="D62" s="27"/>
      <c r="E62" s="27"/>
      <c r="F62" s="27"/>
      <c r="G62" s="29"/>
      <c r="H62" s="61"/>
      <c r="I62" s="73"/>
      <c r="J62" s="74"/>
      <c r="K62" s="27"/>
      <c r="L62" s="27"/>
      <c r="M62" s="27"/>
      <c r="N62" s="29"/>
      <c r="O62" s="52"/>
      <c r="P62" s="34"/>
      <c r="R62" t="s">
        <v>81</v>
      </c>
      <c r="W62">
        <f t="shared" ref="W62:W121" si="7">D62/38*G62/12</f>
        <v>0</v>
      </c>
    </row>
    <row r="63" spans="1:30" x14ac:dyDescent="0.35">
      <c r="A63" s="64"/>
      <c r="B63" s="26"/>
      <c r="C63" s="27"/>
      <c r="D63" s="27"/>
      <c r="E63" s="27"/>
      <c r="F63" s="27"/>
      <c r="G63" s="29"/>
      <c r="H63" s="61"/>
      <c r="I63" s="73"/>
      <c r="J63" s="74"/>
      <c r="K63" s="27"/>
      <c r="L63" s="27"/>
      <c r="M63" s="27"/>
      <c r="N63" s="29"/>
      <c r="O63" s="52"/>
      <c r="P63" s="34"/>
      <c r="R63" t="s">
        <v>82</v>
      </c>
      <c r="W63">
        <f t="shared" si="7"/>
        <v>0</v>
      </c>
    </row>
    <row r="64" spans="1:30" x14ac:dyDescent="0.35">
      <c r="A64" s="64"/>
      <c r="B64" s="26"/>
      <c r="C64" s="27"/>
      <c r="D64" s="27"/>
      <c r="E64" s="27"/>
      <c r="F64" s="27"/>
      <c r="G64" s="29"/>
      <c r="H64" s="61"/>
      <c r="I64" s="73"/>
      <c r="J64" s="74"/>
      <c r="K64" s="27"/>
      <c r="L64" s="27"/>
      <c r="M64" s="27"/>
      <c r="N64" s="29"/>
      <c r="O64" s="52"/>
      <c r="P64" s="34"/>
      <c r="R64" t="s">
        <v>83</v>
      </c>
      <c r="W64">
        <f t="shared" si="7"/>
        <v>0</v>
      </c>
    </row>
    <row r="65" spans="1:23" x14ac:dyDescent="0.35">
      <c r="A65" s="64"/>
      <c r="B65" s="26"/>
      <c r="C65" s="27"/>
      <c r="D65" s="27"/>
      <c r="E65" s="27"/>
      <c r="F65" s="27"/>
      <c r="G65" s="29"/>
      <c r="H65" s="61"/>
      <c r="I65" s="73"/>
      <c r="J65" s="74"/>
      <c r="K65" s="27"/>
      <c r="L65" s="27"/>
      <c r="M65" s="27"/>
      <c r="N65" s="29"/>
      <c r="O65" s="52"/>
      <c r="P65" s="34"/>
      <c r="R65" t="s">
        <v>84</v>
      </c>
      <c r="W65">
        <f t="shared" si="7"/>
        <v>0</v>
      </c>
    </row>
    <row r="66" spans="1:23" x14ac:dyDescent="0.35">
      <c r="A66" s="64"/>
      <c r="B66" s="26"/>
      <c r="C66" s="27"/>
      <c r="D66" s="27"/>
      <c r="E66" s="27"/>
      <c r="F66" s="27"/>
      <c r="G66" s="29"/>
      <c r="H66" s="61"/>
      <c r="I66" s="73"/>
      <c r="J66" s="74"/>
      <c r="K66" s="27"/>
      <c r="L66" s="27"/>
      <c r="M66" s="27"/>
      <c r="N66" s="29"/>
      <c r="O66" s="52"/>
      <c r="P66" s="34"/>
      <c r="R66" t="s">
        <v>85</v>
      </c>
      <c r="W66">
        <f t="shared" si="7"/>
        <v>0</v>
      </c>
    </row>
    <row r="67" spans="1:23" x14ac:dyDescent="0.35">
      <c r="A67" s="64"/>
      <c r="B67" s="26"/>
      <c r="C67" s="27"/>
      <c r="D67" s="27"/>
      <c r="E67" s="27"/>
      <c r="F67" s="27"/>
      <c r="G67" s="29"/>
      <c r="H67" s="61"/>
      <c r="I67" s="73"/>
      <c r="J67" s="74"/>
      <c r="K67" s="27"/>
      <c r="L67" s="27"/>
      <c r="M67" s="27"/>
      <c r="N67" s="29"/>
      <c r="O67" s="52"/>
      <c r="P67" s="34"/>
      <c r="R67" t="s">
        <v>86</v>
      </c>
      <c r="W67">
        <f t="shared" si="7"/>
        <v>0</v>
      </c>
    </row>
    <row r="68" spans="1:23" x14ac:dyDescent="0.35">
      <c r="A68" s="64"/>
      <c r="B68" s="26"/>
      <c r="C68" s="27"/>
      <c r="D68" s="27"/>
      <c r="E68" s="27"/>
      <c r="F68" s="27"/>
      <c r="G68" s="29"/>
      <c r="H68" s="61"/>
      <c r="I68" s="73"/>
      <c r="J68" s="74"/>
      <c r="K68" s="27"/>
      <c r="L68" s="27"/>
      <c r="M68" s="27"/>
      <c r="N68" s="29"/>
      <c r="O68" s="52"/>
      <c r="P68" s="34"/>
      <c r="R68" t="s">
        <v>87</v>
      </c>
      <c r="W68">
        <f t="shared" si="7"/>
        <v>0</v>
      </c>
    </row>
    <row r="69" spans="1:23" x14ac:dyDescent="0.35">
      <c r="A69" s="64"/>
      <c r="B69" s="26"/>
      <c r="C69" s="27"/>
      <c r="D69" s="27"/>
      <c r="E69" s="27"/>
      <c r="F69" s="27"/>
      <c r="G69" s="29"/>
      <c r="H69" s="61"/>
      <c r="I69" s="73"/>
      <c r="J69" s="74"/>
      <c r="K69" s="27"/>
      <c r="L69" s="27"/>
      <c r="M69" s="27"/>
      <c r="N69" s="29"/>
      <c r="O69" s="52"/>
      <c r="P69" s="34"/>
      <c r="R69" t="s">
        <v>88</v>
      </c>
      <c r="W69">
        <f t="shared" si="7"/>
        <v>0</v>
      </c>
    </row>
    <row r="70" spans="1:23" x14ac:dyDescent="0.35">
      <c r="A70" s="64"/>
      <c r="B70" s="26"/>
      <c r="C70" s="27"/>
      <c r="D70" s="27"/>
      <c r="E70" s="27"/>
      <c r="F70" s="27"/>
      <c r="G70" s="29"/>
      <c r="H70" s="61"/>
      <c r="I70" s="73"/>
      <c r="J70" s="74"/>
      <c r="K70" s="27"/>
      <c r="L70" s="27"/>
      <c r="M70" s="27"/>
      <c r="N70" s="29"/>
      <c r="O70" s="52"/>
      <c r="P70" s="34"/>
      <c r="R70" t="s">
        <v>89</v>
      </c>
      <c r="W70">
        <f t="shared" si="7"/>
        <v>0</v>
      </c>
    </row>
    <row r="71" spans="1:23" x14ac:dyDescent="0.35">
      <c r="A71" s="64"/>
      <c r="B71" s="26"/>
      <c r="C71" s="27"/>
      <c r="D71" s="27"/>
      <c r="E71" s="27"/>
      <c r="F71" s="27"/>
      <c r="G71" s="29"/>
      <c r="H71" s="61"/>
      <c r="I71" s="73"/>
      <c r="J71" s="74"/>
      <c r="K71" s="27"/>
      <c r="L71" s="27"/>
      <c r="M71" s="27"/>
      <c r="N71" s="29"/>
      <c r="O71" s="52"/>
      <c r="P71" s="34"/>
      <c r="R71" t="s">
        <v>90</v>
      </c>
      <c r="W71">
        <f t="shared" si="7"/>
        <v>0</v>
      </c>
    </row>
    <row r="72" spans="1:23" x14ac:dyDescent="0.35">
      <c r="A72" s="64"/>
      <c r="B72" s="26"/>
      <c r="C72" s="27"/>
      <c r="D72" s="27"/>
      <c r="E72" s="27"/>
      <c r="F72" s="27"/>
      <c r="G72" s="29"/>
      <c r="H72" s="61"/>
      <c r="I72" s="73"/>
      <c r="J72" s="74"/>
      <c r="K72" s="27"/>
      <c r="L72" s="27"/>
      <c r="M72" s="27"/>
      <c r="N72" s="29"/>
      <c r="O72" s="52"/>
      <c r="P72" s="34"/>
      <c r="R72" t="s">
        <v>91</v>
      </c>
      <c r="W72">
        <f t="shared" si="7"/>
        <v>0</v>
      </c>
    </row>
    <row r="73" spans="1:23" x14ac:dyDescent="0.35">
      <c r="A73" s="64"/>
      <c r="B73" s="26"/>
      <c r="C73" s="27"/>
      <c r="D73" s="27"/>
      <c r="E73" s="27"/>
      <c r="F73" s="27"/>
      <c r="G73" s="29"/>
      <c r="H73" s="61"/>
      <c r="I73" s="73"/>
      <c r="J73" s="74"/>
      <c r="K73" s="27"/>
      <c r="L73" s="27"/>
      <c r="M73" s="27"/>
      <c r="N73" s="29"/>
      <c r="O73" s="52"/>
      <c r="P73" s="34"/>
      <c r="R73" t="s">
        <v>92</v>
      </c>
      <c r="W73">
        <f t="shared" si="7"/>
        <v>0</v>
      </c>
    </row>
    <row r="74" spans="1:23" x14ac:dyDescent="0.35">
      <c r="A74" s="64"/>
      <c r="B74" s="26"/>
      <c r="C74" s="27"/>
      <c r="D74" s="27"/>
      <c r="E74" s="27"/>
      <c r="F74" s="27"/>
      <c r="G74" s="29"/>
      <c r="H74" s="61"/>
      <c r="I74" s="73"/>
      <c r="J74" s="74"/>
      <c r="K74" s="27"/>
      <c r="L74" s="27"/>
      <c r="M74" s="27"/>
      <c r="N74" s="29"/>
      <c r="O74" s="52"/>
      <c r="P74" s="34"/>
      <c r="R74" t="s">
        <v>93</v>
      </c>
      <c r="W74">
        <f t="shared" si="7"/>
        <v>0</v>
      </c>
    </row>
    <row r="75" spans="1:23" x14ac:dyDescent="0.35">
      <c r="A75" s="64"/>
      <c r="B75" s="26"/>
      <c r="C75" s="27"/>
      <c r="D75" s="27"/>
      <c r="E75" s="27"/>
      <c r="F75" s="27"/>
      <c r="G75" s="29"/>
      <c r="H75" s="61"/>
      <c r="I75" s="73"/>
      <c r="J75" s="74"/>
      <c r="K75" s="27"/>
      <c r="L75" s="27"/>
      <c r="M75" s="27"/>
      <c r="N75" s="29"/>
      <c r="O75" s="52"/>
      <c r="P75" s="34"/>
      <c r="R75" t="s">
        <v>94</v>
      </c>
      <c r="W75">
        <f t="shared" si="7"/>
        <v>0</v>
      </c>
    </row>
    <row r="76" spans="1:23" x14ac:dyDescent="0.35">
      <c r="A76" s="64"/>
      <c r="B76" s="26"/>
      <c r="C76" s="27"/>
      <c r="D76" s="27"/>
      <c r="E76" s="27"/>
      <c r="F76" s="27"/>
      <c r="G76" s="29"/>
      <c r="H76" s="61"/>
      <c r="I76" s="73"/>
      <c r="J76" s="74"/>
      <c r="K76" s="27"/>
      <c r="L76" s="27"/>
      <c r="M76" s="27"/>
      <c r="N76" s="29"/>
      <c r="O76" s="52"/>
      <c r="P76" s="34"/>
      <c r="R76" t="s">
        <v>95</v>
      </c>
      <c r="W76">
        <f t="shared" si="7"/>
        <v>0</v>
      </c>
    </row>
    <row r="77" spans="1:23" x14ac:dyDescent="0.35">
      <c r="A77" s="64"/>
      <c r="B77" s="26"/>
      <c r="C77" s="27"/>
      <c r="D77" s="27"/>
      <c r="E77" s="27"/>
      <c r="F77" s="27"/>
      <c r="G77" s="29"/>
      <c r="H77" s="61"/>
      <c r="I77" s="73"/>
      <c r="J77" s="74"/>
      <c r="K77" s="27"/>
      <c r="L77" s="27"/>
      <c r="M77" s="27"/>
      <c r="N77" s="29"/>
      <c r="O77" s="52"/>
      <c r="P77" s="34"/>
      <c r="R77" t="s">
        <v>96</v>
      </c>
      <c r="W77">
        <f t="shared" si="7"/>
        <v>0</v>
      </c>
    </row>
    <row r="78" spans="1:23" x14ac:dyDescent="0.35">
      <c r="A78" s="64"/>
      <c r="B78" s="26"/>
      <c r="C78" s="27"/>
      <c r="D78" s="27"/>
      <c r="E78" s="27"/>
      <c r="F78" s="27"/>
      <c r="G78" s="29"/>
      <c r="H78" s="61"/>
      <c r="I78" s="73"/>
      <c r="J78" s="74"/>
      <c r="K78" s="27"/>
      <c r="L78" s="27"/>
      <c r="M78" s="27"/>
      <c r="N78" s="29"/>
      <c r="O78" s="52"/>
      <c r="P78" s="34"/>
      <c r="R78" t="s">
        <v>97</v>
      </c>
      <c r="W78">
        <f t="shared" si="7"/>
        <v>0</v>
      </c>
    </row>
    <row r="79" spans="1:23" x14ac:dyDescent="0.35">
      <c r="A79" s="64"/>
      <c r="B79" s="26"/>
      <c r="C79" s="27"/>
      <c r="D79" s="27"/>
      <c r="E79" s="27"/>
      <c r="F79" s="27"/>
      <c r="G79" s="29"/>
      <c r="H79" s="61"/>
      <c r="I79" s="73"/>
      <c r="J79" s="74"/>
      <c r="K79" s="27"/>
      <c r="L79" s="27"/>
      <c r="M79" s="27"/>
      <c r="N79" s="29"/>
      <c r="O79" s="52"/>
      <c r="P79" s="34"/>
      <c r="R79" t="s">
        <v>98</v>
      </c>
      <c r="W79">
        <f t="shared" si="7"/>
        <v>0</v>
      </c>
    </row>
    <row r="80" spans="1:23" x14ac:dyDescent="0.35">
      <c r="A80" s="64"/>
      <c r="B80" s="26"/>
      <c r="C80" s="27"/>
      <c r="D80" s="27"/>
      <c r="E80" s="27"/>
      <c r="F80" s="27"/>
      <c r="G80" s="29"/>
      <c r="H80" s="61"/>
      <c r="I80" s="73"/>
      <c r="J80" s="74"/>
      <c r="K80" s="27"/>
      <c r="L80" s="27"/>
      <c r="M80" s="27"/>
      <c r="N80" s="29"/>
      <c r="O80" s="52"/>
      <c r="P80" s="34"/>
      <c r="R80" t="s">
        <v>99</v>
      </c>
      <c r="W80">
        <f t="shared" si="7"/>
        <v>0</v>
      </c>
    </row>
    <row r="81" spans="1:23" x14ac:dyDescent="0.35">
      <c r="A81" s="64"/>
      <c r="B81" s="26"/>
      <c r="C81" s="27"/>
      <c r="D81" s="27"/>
      <c r="E81" s="27"/>
      <c r="F81" s="27"/>
      <c r="G81" s="29"/>
      <c r="H81" s="61"/>
      <c r="I81" s="73"/>
      <c r="J81" s="74"/>
      <c r="K81" s="27"/>
      <c r="L81" s="27"/>
      <c r="M81" s="27"/>
      <c r="N81" s="29"/>
      <c r="O81" s="52"/>
      <c r="P81" s="34"/>
      <c r="R81" t="s">
        <v>100</v>
      </c>
      <c r="W81">
        <f t="shared" si="7"/>
        <v>0</v>
      </c>
    </row>
    <row r="82" spans="1:23" x14ac:dyDescent="0.35">
      <c r="A82" s="64"/>
      <c r="B82" s="26"/>
      <c r="C82" s="27"/>
      <c r="D82" s="27"/>
      <c r="E82" s="27"/>
      <c r="F82" s="27"/>
      <c r="G82" s="29"/>
      <c r="H82" s="61"/>
      <c r="I82" s="73"/>
      <c r="J82" s="74"/>
      <c r="K82" s="27"/>
      <c r="L82" s="27"/>
      <c r="M82" s="27"/>
      <c r="N82" s="29"/>
      <c r="O82" s="52"/>
      <c r="P82" s="34"/>
      <c r="R82" t="s">
        <v>101</v>
      </c>
      <c r="W82">
        <f t="shared" si="7"/>
        <v>0</v>
      </c>
    </row>
    <row r="83" spans="1:23" x14ac:dyDescent="0.35">
      <c r="A83" s="64"/>
      <c r="B83" s="26"/>
      <c r="C83" s="27"/>
      <c r="D83" s="27"/>
      <c r="E83" s="27"/>
      <c r="F83" s="27"/>
      <c r="G83" s="29"/>
      <c r="H83" s="61"/>
      <c r="I83" s="73"/>
      <c r="J83" s="74"/>
      <c r="K83" s="27"/>
      <c r="L83" s="27"/>
      <c r="M83" s="27"/>
      <c r="N83" s="29"/>
      <c r="O83" s="52"/>
      <c r="P83" s="34"/>
      <c r="R83" t="s">
        <v>102</v>
      </c>
      <c r="W83">
        <f t="shared" si="7"/>
        <v>0</v>
      </c>
    </row>
    <row r="84" spans="1:23" x14ac:dyDescent="0.35">
      <c r="A84" s="64"/>
      <c r="B84" s="26"/>
      <c r="C84" s="27"/>
      <c r="D84" s="27"/>
      <c r="E84" s="27"/>
      <c r="F84" s="27"/>
      <c r="G84" s="29"/>
      <c r="H84" s="61"/>
      <c r="I84" s="73"/>
      <c r="J84" s="74"/>
      <c r="K84" s="27"/>
      <c r="L84" s="27"/>
      <c r="M84" s="27"/>
      <c r="N84" s="29"/>
      <c r="O84" s="52"/>
      <c r="P84" s="34"/>
      <c r="R84" t="s">
        <v>103</v>
      </c>
      <c r="W84">
        <f t="shared" si="7"/>
        <v>0</v>
      </c>
    </row>
    <row r="85" spans="1:23" x14ac:dyDescent="0.35">
      <c r="A85" s="64"/>
      <c r="B85" s="26"/>
      <c r="C85" s="27"/>
      <c r="D85" s="27"/>
      <c r="E85" s="27"/>
      <c r="F85" s="27"/>
      <c r="G85" s="29"/>
      <c r="H85" s="61"/>
      <c r="I85" s="73"/>
      <c r="J85" s="74"/>
      <c r="K85" s="27"/>
      <c r="L85" s="27"/>
      <c r="M85" s="27"/>
      <c r="N85" s="29"/>
      <c r="O85" s="52"/>
      <c r="P85" s="34"/>
      <c r="R85" t="s">
        <v>104</v>
      </c>
      <c r="W85">
        <f t="shared" si="7"/>
        <v>0</v>
      </c>
    </row>
    <row r="86" spans="1:23" x14ac:dyDescent="0.35">
      <c r="A86" s="64"/>
      <c r="B86" s="26"/>
      <c r="C86" s="27"/>
      <c r="D86" s="27"/>
      <c r="E86" s="27"/>
      <c r="F86" s="27"/>
      <c r="G86" s="29"/>
      <c r="H86" s="61"/>
      <c r="I86" s="73"/>
      <c r="J86" s="74"/>
      <c r="K86" s="27"/>
      <c r="L86" s="27"/>
      <c r="M86" s="27"/>
      <c r="N86" s="29"/>
      <c r="O86" s="52"/>
      <c r="P86" s="34"/>
      <c r="R86" t="s">
        <v>105</v>
      </c>
      <c r="W86">
        <f t="shared" si="7"/>
        <v>0</v>
      </c>
    </row>
    <row r="87" spans="1:23" x14ac:dyDescent="0.35">
      <c r="A87" s="64"/>
      <c r="B87" s="26"/>
      <c r="C87" s="27"/>
      <c r="D87" s="27"/>
      <c r="E87" s="27"/>
      <c r="F87" s="27"/>
      <c r="G87" s="29"/>
      <c r="H87" s="61"/>
      <c r="I87" s="73"/>
      <c r="J87" s="74"/>
      <c r="K87" s="27"/>
      <c r="L87" s="27"/>
      <c r="M87" s="27"/>
      <c r="N87" s="29"/>
      <c r="O87" s="52"/>
      <c r="P87" s="34"/>
      <c r="R87" t="s">
        <v>106</v>
      </c>
      <c r="W87">
        <f t="shared" si="7"/>
        <v>0</v>
      </c>
    </row>
    <row r="88" spans="1:23" x14ac:dyDescent="0.35">
      <c r="A88" s="64"/>
      <c r="B88" s="26"/>
      <c r="C88" s="27"/>
      <c r="D88" s="27"/>
      <c r="E88" s="27"/>
      <c r="F88" s="27"/>
      <c r="G88" s="29"/>
      <c r="H88" s="61"/>
      <c r="I88" s="73"/>
      <c r="J88" s="74"/>
      <c r="K88" s="27"/>
      <c r="L88" s="27"/>
      <c r="M88" s="27"/>
      <c r="N88" s="29"/>
      <c r="O88" s="52"/>
      <c r="P88" s="34"/>
      <c r="R88" t="s">
        <v>107</v>
      </c>
      <c r="W88">
        <f t="shared" si="7"/>
        <v>0</v>
      </c>
    </row>
    <row r="89" spans="1:23" x14ac:dyDescent="0.35">
      <c r="A89" s="64"/>
      <c r="B89" s="26"/>
      <c r="C89" s="27"/>
      <c r="D89" s="27"/>
      <c r="E89" s="27"/>
      <c r="F89" s="27"/>
      <c r="G89" s="29"/>
      <c r="H89" s="61"/>
      <c r="I89" s="73"/>
      <c r="J89" s="74"/>
      <c r="K89" s="27"/>
      <c r="L89" s="27"/>
      <c r="M89" s="27"/>
      <c r="N89" s="29"/>
      <c r="O89" s="52"/>
      <c r="P89" s="34"/>
      <c r="R89" t="s">
        <v>108</v>
      </c>
      <c r="W89">
        <f t="shared" si="7"/>
        <v>0</v>
      </c>
    </row>
    <row r="90" spans="1:23" x14ac:dyDescent="0.35">
      <c r="A90" s="64"/>
      <c r="B90" s="26"/>
      <c r="C90" s="27"/>
      <c r="D90" s="27"/>
      <c r="E90" s="27"/>
      <c r="F90" s="27"/>
      <c r="G90" s="29"/>
      <c r="H90" s="61"/>
      <c r="I90" s="73"/>
      <c r="J90" s="74"/>
      <c r="K90" s="27"/>
      <c r="L90" s="27"/>
      <c r="M90" s="27"/>
      <c r="N90" s="29"/>
      <c r="O90" s="52"/>
      <c r="P90" s="34"/>
      <c r="R90" t="s">
        <v>109</v>
      </c>
      <c r="W90">
        <f t="shared" si="7"/>
        <v>0</v>
      </c>
    </row>
    <row r="91" spans="1:23" x14ac:dyDescent="0.35">
      <c r="A91" s="64"/>
      <c r="B91" s="26"/>
      <c r="C91" s="27"/>
      <c r="D91" s="27"/>
      <c r="E91" s="27"/>
      <c r="F91" s="27"/>
      <c r="G91" s="29"/>
      <c r="H91" s="61"/>
      <c r="I91" s="73"/>
      <c r="J91" s="74"/>
      <c r="K91" s="27"/>
      <c r="L91" s="27"/>
      <c r="M91" s="27"/>
      <c r="N91" s="29"/>
      <c r="O91" s="52"/>
      <c r="P91" s="34"/>
      <c r="R91" t="s">
        <v>110</v>
      </c>
      <c r="W91">
        <f t="shared" si="7"/>
        <v>0</v>
      </c>
    </row>
    <row r="92" spans="1:23" x14ac:dyDescent="0.35">
      <c r="A92" s="64"/>
      <c r="B92" s="26"/>
      <c r="C92" s="27"/>
      <c r="D92" s="27"/>
      <c r="E92" s="27"/>
      <c r="F92" s="27"/>
      <c r="G92" s="29"/>
      <c r="H92" s="61"/>
      <c r="I92" s="73"/>
      <c r="J92" s="74"/>
      <c r="K92" s="27"/>
      <c r="L92" s="27"/>
      <c r="M92" s="27"/>
      <c r="N92" s="29"/>
      <c r="O92" s="52"/>
      <c r="P92" s="34"/>
      <c r="R92" t="s">
        <v>111</v>
      </c>
      <c r="W92">
        <f t="shared" si="7"/>
        <v>0</v>
      </c>
    </row>
    <row r="93" spans="1:23" x14ac:dyDescent="0.35">
      <c r="A93" s="64"/>
      <c r="B93" s="26"/>
      <c r="C93" s="27"/>
      <c r="D93" s="27"/>
      <c r="E93" s="27"/>
      <c r="F93" s="27"/>
      <c r="G93" s="29"/>
      <c r="H93" s="61"/>
      <c r="I93" s="73"/>
      <c r="J93" s="74"/>
      <c r="K93" s="27"/>
      <c r="L93" s="27"/>
      <c r="M93" s="27"/>
      <c r="N93" s="29"/>
      <c r="O93" s="52"/>
      <c r="P93" s="34"/>
      <c r="R93" t="s">
        <v>112</v>
      </c>
      <c r="W93">
        <f t="shared" si="7"/>
        <v>0</v>
      </c>
    </row>
    <row r="94" spans="1:23" x14ac:dyDescent="0.35">
      <c r="A94" s="64"/>
      <c r="B94" s="26"/>
      <c r="C94" s="27"/>
      <c r="D94" s="27"/>
      <c r="E94" s="27"/>
      <c r="F94" s="27"/>
      <c r="G94" s="29"/>
      <c r="H94" s="61"/>
      <c r="I94" s="73"/>
      <c r="J94" s="74"/>
      <c r="K94" s="27"/>
      <c r="L94" s="27"/>
      <c r="M94" s="27"/>
      <c r="N94" s="29"/>
      <c r="O94" s="52"/>
      <c r="P94" s="34"/>
      <c r="R94" t="s">
        <v>113</v>
      </c>
      <c r="W94">
        <f t="shared" si="7"/>
        <v>0</v>
      </c>
    </row>
    <row r="95" spans="1:23" x14ac:dyDescent="0.35">
      <c r="A95" s="64"/>
      <c r="B95" s="26"/>
      <c r="C95" s="27"/>
      <c r="D95" s="27"/>
      <c r="E95" s="27"/>
      <c r="F95" s="27"/>
      <c r="G95" s="29"/>
      <c r="H95" s="61"/>
      <c r="I95" s="73"/>
      <c r="J95" s="74"/>
      <c r="K95" s="27"/>
      <c r="L95" s="27"/>
      <c r="M95" s="27"/>
      <c r="N95" s="29"/>
      <c r="O95" s="52"/>
      <c r="P95" s="34"/>
      <c r="R95" t="s">
        <v>114</v>
      </c>
      <c r="W95">
        <f t="shared" si="7"/>
        <v>0</v>
      </c>
    </row>
    <row r="96" spans="1:23" x14ac:dyDescent="0.35">
      <c r="A96" s="64"/>
      <c r="B96" s="26"/>
      <c r="C96" s="27"/>
      <c r="D96" s="27"/>
      <c r="E96" s="27"/>
      <c r="F96" s="27"/>
      <c r="G96" s="29"/>
      <c r="H96" s="61"/>
      <c r="I96" s="73"/>
      <c r="J96" s="74"/>
      <c r="K96" s="27"/>
      <c r="L96" s="27"/>
      <c r="M96" s="27"/>
      <c r="N96" s="29"/>
      <c r="O96" s="52"/>
      <c r="P96" s="34"/>
      <c r="R96" t="s">
        <v>115</v>
      </c>
      <c r="W96">
        <f t="shared" si="7"/>
        <v>0</v>
      </c>
    </row>
    <row r="97" spans="1:23" x14ac:dyDescent="0.35">
      <c r="A97" s="64"/>
      <c r="B97" s="26"/>
      <c r="C97" s="27"/>
      <c r="D97" s="27"/>
      <c r="E97" s="27"/>
      <c r="F97" s="27"/>
      <c r="G97" s="29"/>
      <c r="H97" s="61"/>
      <c r="I97" s="73"/>
      <c r="J97" s="74"/>
      <c r="K97" s="27"/>
      <c r="L97" s="27"/>
      <c r="M97" s="27"/>
      <c r="N97" s="29"/>
      <c r="O97" s="52"/>
      <c r="P97" s="34"/>
      <c r="R97" t="s">
        <v>116</v>
      </c>
      <c r="W97">
        <f t="shared" si="7"/>
        <v>0</v>
      </c>
    </row>
    <row r="98" spans="1:23" x14ac:dyDescent="0.35">
      <c r="A98" s="64"/>
      <c r="B98" s="26"/>
      <c r="C98" s="27"/>
      <c r="D98" s="27"/>
      <c r="E98" s="27"/>
      <c r="F98" s="27"/>
      <c r="G98" s="29"/>
      <c r="H98" s="61"/>
      <c r="I98" s="73"/>
      <c r="J98" s="74"/>
      <c r="K98" s="27"/>
      <c r="L98" s="27"/>
      <c r="M98" s="27"/>
      <c r="N98" s="29"/>
      <c r="O98" s="52"/>
      <c r="P98" s="34"/>
      <c r="R98" t="s">
        <v>117</v>
      </c>
      <c r="W98">
        <f t="shared" si="7"/>
        <v>0</v>
      </c>
    </row>
    <row r="99" spans="1:23" x14ac:dyDescent="0.35">
      <c r="A99" s="64"/>
      <c r="B99" s="26"/>
      <c r="C99" s="27"/>
      <c r="D99" s="27"/>
      <c r="E99" s="27"/>
      <c r="F99" s="27"/>
      <c r="G99" s="29"/>
      <c r="H99" s="61"/>
      <c r="I99" s="73"/>
      <c r="J99" s="74"/>
      <c r="K99" s="27"/>
      <c r="L99" s="27"/>
      <c r="M99" s="27"/>
      <c r="N99" s="29"/>
      <c r="O99" s="52"/>
      <c r="P99" s="34"/>
      <c r="R99" t="s">
        <v>118</v>
      </c>
      <c r="W99">
        <f t="shared" si="7"/>
        <v>0</v>
      </c>
    </row>
    <row r="100" spans="1:23" x14ac:dyDescent="0.35">
      <c r="A100" s="64"/>
      <c r="B100" s="26"/>
      <c r="C100" s="27"/>
      <c r="D100" s="27"/>
      <c r="E100" s="27"/>
      <c r="F100" s="27"/>
      <c r="G100" s="29"/>
      <c r="H100" s="61"/>
      <c r="I100" s="73"/>
      <c r="J100" s="74"/>
      <c r="K100" s="27"/>
      <c r="L100" s="27"/>
      <c r="M100" s="27"/>
      <c r="N100" s="29"/>
      <c r="O100" s="52"/>
      <c r="P100" s="34"/>
      <c r="R100" t="s">
        <v>119</v>
      </c>
      <c r="W100">
        <f t="shared" si="7"/>
        <v>0</v>
      </c>
    </row>
    <row r="101" spans="1:23" x14ac:dyDescent="0.35">
      <c r="A101" s="64"/>
      <c r="B101" s="26"/>
      <c r="C101" s="27"/>
      <c r="D101" s="27"/>
      <c r="E101" s="27"/>
      <c r="F101" s="27"/>
      <c r="G101" s="29"/>
      <c r="H101" s="61"/>
      <c r="I101" s="73"/>
      <c r="J101" s="74"/>
      <c r="K101" s="27"/>
      <c r="L101" s="27"/>
      <c r="M101" s="27"/>
      <c r="N101" s="29"/>
      <c r="O101" s="52"/>
      <c r="P101" s="34"/>
      <c r="R101" t="s">
        <v>120</v>
      </c>
      <c r="W101">
        <f t="shared" si="7"/>
        <v>0</v>
      </c>
    </row>
    <row r="102" spans="1:23" x14ac:dyDescent="0.35">
      <c r="A102" s="64"/>
      <c r="B102" s="26"/>
      <c r="C102" s="27"/>
      <c r="D102" s="27"/>
      <c r="E102" s="27"/>
      <c r="F102" s="27"/>
      <c r="G102" s="29"/>
      <c r="H102" s="61"/>
      <c r="I102" s="73"/>
      <c r="J102" s="74"/>
      <c r="K102" s="27"/>
      <c r="L102" s="27"/>
      <c r="M102" s="27"/>
      <c r="N102" s="29"/>
      <c r="O102" s="52"/>
      <c r="P102" s="34"/>
      <c r="R102" t="s">
        <v>121</v>
      </c>
      <c r="W102">
        <f t="shared" si="7"/>
        <v>0</v>
      </c>
    </row>
    <row r="103" spans="1:23" x14ac:dyDescent="0.35">
      <c r="A103" s="64"/>
      <c r="B103" s="26"/>
      <c r="C103" s="27"/>
      <c r="D103" s="27"/>
      <c r="E103" s="27"/>
      <c r="F103" s="27"/>
      <c r="G103" s="29"/>
      <c r="H103" s="61"/>
      <c r="I103" s="73"/>
      <c r="J103" s="74"/>
      <c r="K103" s="27"/>
      <c r="L103" s="27"/>
      <c r="M103" s="27"/>
      <c r="N103" s="29"/>
      <c r="O103" s="52"/>
      <c r="P103" s="34"/>
      <c r="R103" t="s">
        <v>122</v>
      </c>
      <c r="W103">
        <f t="shared" si="7"/>
        <v>0</v>
      </c>
    </row>
    <row r="104" spans="1:23" x14ac:dyDescent="0.35">
      <c r="A104" s="64"/>
      <c r="B104" s="26"/>
      <c r="C104" s="27"/>
      <c r="D104" s="27"/>
      <c r="E104" s="27"/>
      <c r="F104" s="27"/>
      <c r="G104" s="29"/>
      <c r="H104" s="61"/>
      <c r="I104" s="73"/>
      <c r="J104" s="74"/>
      <c r="K104" s="27"/>
      <c r="L104" s="27"/>
      <c r="M104" s="27"/>
      <c r="N104" s="29"/>
      <c r="O104" s="52"/>
      <c r="P104" s="34"/>
      <c r="R104" t="s">
        <v>123</v>
      </c>
      <c r="W104">
        <f t="shared" si="7"/>
        <v>0</v>
      </c>
    </row>
    <row r="105" spans="1:23" x14ac:dyDescent="0.35">
      <c r="A105" s="64"/>
      <c r="B105" s="26"/>
      <c r="C105" s="27"/>
      <c r="D105" s="27"/>
      <c r="E105" s="27"/>
      <c r="F105" s="27"/>
      <c r="G105" s="29"/>
      <c r="H105" s="61"/>
      <c r="I105" s="73"/>
      <c r="J105" s="74"/>
      <c r="K105" s="27"/>
      <c r="L105" s="27"/>
      <c r="M105" s="27"/>
      <c r="N105" s="29"/>
      <c r="O105" s="52"/>
      <c r="P105" s="34"/>
      <c r="R105" t="s">
        <v>124</v>
      </c>
      <c r="W105">
        <f t="shared" si="7"/>
        <v>0</v>
      </c>
    </row>
    <row r="106" spans="1:23" x14ac:dyDescent="0.35">
      <c r="A106" s="64"/>
      <c r="B106" s="26"/>
      <c r="C106" s="27"/>
      <c r="D106" s="27"/>
      <c r="E106" s="27"/>
      <c r="F106" s="27"/>
      <c r="G106" s="29"/>
      <c r="H106" s="61"/>
      <c r="I106" s="73"/>
      <c r="J106" s="74"/>
      <c r="K106" s="27"/>
      <c r="L106" s="27"/>
      <c r="M106" s="27"/>
      <c r="N106" s="29"/>
      <c r="O106" s="52"/>
      <c r="P106" s="34"/>
      <c r="R106" t="s">
        <v>125</v>
      </c>
      <c r="W106">
        <f t="shared" si="7"/>
        <v>0</v>
      </c>
    </row>
    <row r="107" spans="1:23" x14ac:dyDescent="0.35">
      <c r="A107" s="64"/>
      <c r="B107" s="26"/>
      <c r="C107" s="27"/>
      <c r="D107" s="27"/>
      <c r="E107" s="27"/>
      <c r="F107" s="27"/>
      <c r="G107" s="29"/>
      <c r="H107" s="61"/>
      <c r="I107" s="73"/>
      <c r="J107" s="74"/>
      <c r="K107" s="27"/>
      <c r="L107" s="27"/>
      <c r="M107" s="27"/>
      <c r="N107" s="29"/>
      <c r="O107" s="52"/>
      <c r="P107" s="34"/>
      <c r="R107" t="s">
        <v>126</v>
      </c>
      <c r="W107">
        <f t="shared" si="7"/>
        <v>0</v>
      </c>
    </row>
    <row r="108" spans="1:23" x14ac:dyDescent="0.35">
      <c r="A108" s="64"/>
      <c r="B108" s="26"/>
      <c r="C108" s="27"/>
      <c r="D108" s="27"/>
      <c r="E108" s="27"/>
      <c r="F108" s="27"/>
      <c r="G108" s="29"/>
      <c r="H108" s="61"/>
      <c r="I108" s="73"/>
      <c r="J108" s="74"/>
      <c r="K108" s="27"/>
      <c r="L108" s="27"/>
      <c r="M108" s="27"/>
      <c r="N108" s="29"/>
      <c r="O108" s="52"/>
      <c r="P108" s="34"/>
      <c r="R108" t="s">
        <v>127</v>
      </c>
      <c r="W108">
        <f t="shared" si="7"/>
        <v>0</v>
      </c>
    </row>
    <row r="109" spans="1:23" x14ac:dyDescent="0.35">
      <c r="A109" s="64"/>
      <c r="B109" s="26"/>
      <c r="C109" s="27"/>
      <c r="D109" s="27"/>
      <c r="E109" s="27"/>
      <c r="F109" s="27"/>
      <c r="G109" s="29"/>
      <c r="H109" s="61"/>
      <c r="I109" s="73"/>
      <c r="J109" s="74"/>
      <c r="K109" s="27"/>
      <c r="L109" s="27"/>
      <c r="M109" s="27"/>
      <c r="N109" s="29"/>
      <c r="O109" s="52"/>
      <c r="P109" s="34"/>
      <c r="R109" t="s">
        <v>128</v>
      </c>
      <c r="W109">
        <f t="shared" si="7"/>
        <v>0</v>
      </c>
    </row>
    <row r="110" spans="1:23" x14ac:dyDescent="0.35">
      <c r="A110" s="64"/>
      <c r="B110" s="26"/>
      <c r="C110" s="27"/>
      <c r="D110" s="27"/>
      <c r="E110" s="27"/>
      <c r="F110" s="27"/>
      <c r="G110" s="29"/>
      <c r="H110" s="61"/>
      <c r="I110" s="73"/>
      <c r="J110" s="74"/>
      <c r="K110" s="27"/>
      <c r="L110" s="27"/>
      <c r="M110" s="27"/>
      <c r="N110" s="29"/>
      <c r="O110" s="52"/>
      <c r="P110" s="34"/>
      <c r="R110" t="s">
        <v>129</v>
      </c>
      <c r="W110">
        <f t="shared" si="7"/>
        <v>0</v>
      </c>
    </row>
    <row r="111" spans="1:23" x14ac:dyDescent="0.35">
      <c r="A111" s="64"/>
      <c r="B111" s="26"/>
      <c r="C111" s="27"/>
      <c r="D111" s="27"/>
      <c r="E111" s="27"/>
      <c r="F111" s="27"/>
      <c r="G111" s="29"/>
      <c r="H111" s="61"/>
      <c r="I111" s="73"/>
      <c r="J111" s="74"/>
      <c r="K111" s="27"/>
      <c r="L111" s="27"/>
      <c r="M111" s="27"/>
      <c r="N111" s="29"/>
      <c r="O111" s="52"/>
      <c r="P111" s="34"/>
      <c r="R111" t="s">
        <v>130</v>
      </c>
      <c r="W111">
        <f t="shared" si="7"/>
        <v>0</v>
      </c>
    </row>
    <row r="112" spans="1:23" x14ac:dyDescent="0.35">
      <c r="A112" s="64"/>
      <c r="B112" s="26"/>
      <c r="C112" s="27"/>
      <c r="D112" s="27"/>
      <c r="E112" s="27"/>
      <c r="F112" s="27"/>
      <c r="G112" s="29"/>
      <c r="H112" s="61"/>
      <c r="I112" s="73"/>
      <c r="J112" s="74"/>
      <c r="K112" s="27"/>
      <c r="L112" s="27"/>
      <c r="M112" s="27"/>
      <c r="N112" s="29"/>
      <c r="O112" s="52"/>
      <c r="P112" s="34"/>
      <c r="R112" t="s">
        <v>131</v>
      </c>
      <c r="W112">
        <f t="shared" si="7"/>
        <v>0</v>
      </c>
    </row>
    <row r="113" spans="1:23" x14ac:dyDescent="0.35">
      <c r="A113" s="64"/>
      <c r="B113" s="26"/>
      <c r="C113" s="27"/>
      <c r="D113" s="27"/>
      <c r="E113" s="27"/>
      <c r="F113" s="27"/>
      <c r="G113" s="29"/>
      <c r="H113" s="61"/>
      <c r="I113" s="73"/>
      <c r="J113" s="74"/>
      <c r="K113" s="27"/>
      <c r="L113" s="27"/>
      <c r="M113" s="27"/>
      <c r="N113" s="29"/>
      <c r="O113" s="52"/>
      <c r="P113" s="34"/>
      <c r="R113" t="s">
        <v>132</v>
      </c>
      <c r="W113">
        <f t="shared" si="7"/>
        <v>0</v>
      </c>
    </row>
    <row r="114" spans="1:23" x14ac:dyDescent="0.35">
      <c r="A114" s="64"/>
      <c r="B114" s="26"/>
      <c r="C114" s="27"/>
      <c r="D114" s="27"/>
      <c r="E114" s="27"/>
      <c r="F114" s="27"/>
      <c r="G114" s="29"/>
      <c r="H114" s="61"/>
      <c r="I114" s="73"/>
      <c r="J114" s="74"/>
      <c r="K114" s="27"/>
      <c r="L114" s="27"/>
      <c r="M114" s="27"/>
      <c r="N114" s="29"/>
      <c r="O114" s="52"/>
      <c r="P114" s="34"/>
      <c r="R114" t="s">
        <v>133</v>
      </c>
      <c r="W114">
        <f t="shared" si="7"/>
        <v>0</v>
      </c>
    </row>
    <row r="115" spans="1:23" x14ac:dyDescent="0.35">
      <c r="A115" s="64"/>
      <c r="B115" s="26"/>
      <c r="C115" s="27"/>
      <c r="D115" s="27"/>
      <c r="E115" s="27"/>
      <c r="F115" s="27"/>
      <c r="G115" s="29"/>
      <c r="H115" s="61"/>
      <c r="I115" s="73"/>
      <c r="J115" s="74"/>
      <c r="K115" s="27"/>
      <c r="L115" s="27"/>
      <c r="M115" s="27"/>
      <c r="N115" s="29"/>
      <c r="O115" s="52"/>
      <c r="P115" s="34"/>
      <c r="R115" t="s">
        <v>134</v>
      </c>
      <c r="W115">
        <f t="shared" si="7"/>
        <v>0</v>
      </c>
    </row>
    <row r="116" spans="1:23" x14ac:dyDescent="0.35">
      <c r="A116" s="64"/>
      <c r="B116" s="26"/>
      <c r="C116" s="27"/>
      <c r="D116" s="27"/>
      <c r="E116" s="27"/>
      <c r="F116" s="27"/>
      <c r="G116" s="29"/>
      <c r="H116" s="61"/>
      <c r="I116" s="73"/>
      <c r="J116" s="74"/>
      <c r="K116" s="27"/>
      <c r="L116" s="27"/>
      <c r="M116" s="27"/>
      <c r="N116" s="29"/>
      <c r="O116" s="52"/>
      <c r="P116" s="34"/>
      <c r="R116" t="s">
        <v>135</v>
      </c>
      <c r="W116">
        <f t="shared" si="7"/>
        <v>0</v>
      </c>
    </row>
    <row r="117" spans="1:23" x14ac:dyDescent="0.35">
      <c r="A117" s="64"/>
      <c r="B117" s="26"/>
      <c r="C117" s="27"/>
      <c r="D117" s="27"/>
      <c r="E117" s="27"/>
      <c r="F117" s="27"/>
      <c r="G117" s="29"/>
      <c r="H117" s="61"/>
      <c r="I117" s="73"/>
      <c r="J117" s="74"/>
      <c r="K117" s="27"/>
      <c r="L117" s="27"/>
      <c r="M117" s="27"/>
      <c r="N117" s="29"/>
      <c r="O117" s="52"/>
      <c r="P117" s="34"/>
      <c r="R117" t="s">
        <v>136</v>
      </c>
      <c r="W117">
        <f t="shared" si="7"/>
        <v>0</v>
      </c>
    </row>
    <row r="118" spans="1:23" x14ac:dyDescent="0.35">
      <c r="A118" s="64"/>
      <c r="B118" s="26"/>
      <c r="C118" s="27"/>
      <c r="D118" s="27"/>
      <c r="E118" s="27"/>
      <c r="F118" s="27"/>
      <c r="G118" s="29"/>
      <c r="H118" s="61"/>
      <c r="I118" s="73"/>
      <c r="J118" s="74"/>
      <c r="K118" s="27"/>
      <c r="L118" s="27"/>
      <c r="M118" s="27"/>
      <c r="N118" s="29"/>
      <c r="O118" s="52"/>
      <c r="P118" s="34"/>
      <c r="R118" t="s">
        <v>137</v>
      </c>
      <c r="W118">
        <f t="shared" si="7"/>
        <v>0</v>
      </c>
    </row>
    <row r="119" spans="1:23" x14ac:dyDescent="0.35">
      <c r="A119" s="64"/>
      <c r="B119" s="26"/>
      <c r="C119" s="27"/>
      <c r="D119" s="27"/>
      <c r="E119" s="27"/>
      <c r="F119" s="27"/>
      <c r="G119" s="29"/>
      <c r="H119" s="61"/>
      <c r="I119" s="73"/>
      <c r="J119" s="74"/>
      <c r="K119" s="27"/>
      <c r="L119" s="27"/>
      <c r="M119" s="27"/>
      <c r="N119" s="29"/>
      <c r="O119" s="52"/>
      <c r="P119" s="34"/>
      <c r="R119" t="s">
        <v>138</v>
      </c>
      <c r="W119">
        <f t="shared" si="7"/>
        <v>0</v>
      </c>
    </row>
    <row r="120" spans="1:23" x14ac:dyDescent="0.35">
      <c r="A120" s="64"/>
      <c r="B120" s="26"/>
      <c r="C120" s="27"/>
      <c r="D120" s="27"/>
      <c r="E120" s="27"/>
      <c r="F120" s="27"/>
      <c r="G120" s="29"/>
      <c r="H120" s="61"/>
      <c r="I120" s="73"/>
      <c r="J120" s="74"/>
      <c r="K120" s="27"/>
      <c r="L120" s="27"/>
      <c r="M120" s="27"/>
      <c r="N120" s="29"/>
      <c r="O120" s="52"/>
      <c r="P120" s="34"/>
      <c r="R120" t="s">
        <v>139</v>
      </c>
      <c r="W120">
        <f t="shared" si="7"/>
        <v>0</v>
      </c>
    </row>
    <row r="121" spans="1:23" ht="15" thickBot="1" x14ac:dyDescent="0.4">
      <c r="A121" s="65"/>
      <c r="B121" s="30"/>
      <c r="C121" s="31"/>
      <c r="D121" s="31"/>
      <c r="E121" s="31"/>
      <c r="F121" s="31"/>
      <c r="G121" s="32"/>
      <c r="H121" s="62"/>
      <c r="I121" s="75"/>
      <c r="J121" s="76"/>
      <c r="K121" s="31"/>
      <c r="L121" s="31"/>
      <c r="M121" s="31"/>
      <c r="N121" s="32"/>
      <c r="O121" s="53"/>
      <c r="P121" s="35"/>
      <c r="R121" t="s">
        <v>140</v>
      </c>
      <c r="W121">
        <f t="shared" si="7"/>
        <v>0</v>
      </c>
    </row>
    <row r="122" spans="1:23" x14ac:dyDescent="0.35">
      <c r="R122" t="s">
        <v>141</v>
      </c>
    </row>
    <row r="123" spans="1:23" x14ac:dyDescent="0.35">
      <c r="R123" t="s">
        <v>142</v>
      </c>
    </row>
    <row r="124" spans="1:23" x14ac:dyDescent="0.35">
      <c r="R124" t="s">
        <v>143</v>
      </c>
    </row>
    <row r="125" spans="1:23" x14ac:dyDescent="0.35">
      <c r="R125" t="s">
        <v>144</v>
      </c>
    </row>
    <row r="126" spans="1:23" x14ac:dyDescent="0.35">
      <c r="R126" t="s">
        <v>145</v>
      </c>
    </row>
    <row r="127" spans="1:23" x14ac:dyDescent="0.35">
      <c r="R127" t="s">
        <v>146</v>
      </c>
    </row>
    <row r="128" spans="1:23" x14ac:dyDescent="0.35">
      <c r="R128" t="s">
        <v>147</v>
      </c>
    </row>
    <row r="129" spans="18:18" x14ac:dyDescent="0.35">
      <c r="R129" t="s">
        <v>148</v>
      </c>
    </row>
    <row r="130" spans="18:18" x14ac:dyDescent="0.35">
      <c r="R130" t="s">
        <v>149</v>
      </c>
    </row>
    <row r="131" spans="18:18" x14ac:dyDescent="0.35">
      <c r="R131" t="s">
        <v>150</v>
      </c>
    </row>
    <row r="132" spans="18:18" x14ac:dyDescent="0.35">
      <c r="R132" t="s">
        <v>151</v>
      </c>
    </row>
    <row r="133" spans="18:18" x14ac:dyDescent="0.35">
      <c r="R133" t="s">
        <v>152</v>
      </c>
    </row>
    <row r="134" spans="18:18" x14ac:dyDescent="0.35">
      <c r="R134" t="s">
        <v>153</v>
      </c>
    </row>
    <row r="135" spans="18:18" x14ac:dyDescent="0.35">
      <c r="R135" t="s">
        <v>154</v>
      </c>
    </row>
    <row r="136" spans="18:18" x14ac:dyDescent="0.35">
      <c r="R136" t="s">
        <v>155</v>
      </c>
    </row>
    <row r="137" spans="18:18" x14ac:dyDescent="0.35">
      <c r="R137" t="s">
        <v>156</v>
      </c>
    </row>
    <row r="138" spans="18:18" x14ac:dyDescent="0.35">
      <c r="R138" t="s">
        <v>157</v>
      </c>
    </row>
    <row r="139" spans="18:18" x14ac:dyDescent="0.35">
      <c r="R139" t="s">
        <v>158</v>
      </c>
    </row>
    <row r="140" spans="18:18" x14ac:dyDescent="0.35">
      <c r="R140" t="s">
        <v>159</v>
      </c>
    </row>
    <row r="141" spans="18:18" x14ac:dyDescent="0.35">
      <c r="R141" t="s">
        <v>160</v>
      </c>
    </row>
    <row r="142" spans="18:18" x14ac:dyDescent="0.35">
      <c r="R142" t="s">
        <v>161</v>
      </c>
    </row>
    <row r="143" spans="18:18" x14ac:dyDescent="0.35">
      <c r="R143" t="s">
        <v>162</v>
      </c>
    </row>
    <row r="144" spans="18:18" x14ac:dyDescent="0.35">
      <c r="R144" t="s">
        <v>163</v>
      </c>
    </row>
    <row r="145" spans="18:18" x14ac:dyDescent="0.35">
      <c r="R145" t="s">
        <v>164</v>
      </c>
    </row>
    <row r="146" spans="18:18" x14ac:dyDescent="0.35">
      <c r="R146" t="s">
        <v>165</v>
      </c>
    </row>
    <row r="147" spans="18:18" x14ac:dyDescent="0.35">
      <c r="R147" t="s">
        <v>166</v>
      </c>
    </row>
    <row r="148" spans="18:18" x14ac:dyDescent="0.35">
      <c r="R148" t="s">
        <v>167</v>
      </c>
    </row>
    <row r="149" spans="18:18" x14ac:dyDescent="0.35">
      <c r="R149" t="s">
        <v>168</v>
      </c>
    </row>
    <row r="150" spans="18:18" x14ac:dyDescent="0.35">
      <c r="R150" t="s">
        <v>169</v>
      </c>
    </row>
    <row r="151" spans="18:18" x14ac:dyDescent="0.35">
      <c r="R151" t="s">
        <v>170</v>
      </c>
    </row>
    <row r="152" spans="18:18" x14ac:dyDescent="0.35">
      <c r="R152" t="s">
        <v>171</v>
      </c>
    </row>
    <row r="153" spans="18:18" x14ac:dyDescent="0.35">
      <c r="R153" t="s">
        <v>172</v>
      </c>
    </row>
    <row r="154" spans="18:18" x14ac:dyDescent="0.35">
      <c r="R154" t="s">
        <v>173</v>
      </c>
    </row>
    <row r="155" spans="18:18" x14ac:dyDescent="0.35">
      <c r="R155" t="s">
        <v>174</v>
      </c>
    </row>
    <row r="156" spans="18:18" x14ac:dyDescent="0.35">
      <c r="R156" t="s">
        <v>175</v>
      </c>
    </row>
    <row r="157" spans="18:18" x14ac:dyDescent="0.35">
      <c r="R157" t="s">
        <v>176</v>
      </c>
    </row>
    <row r="158" spans="18:18" x14ac:dyDescent="0.35">
      <c r="R158" t="s">
        <v>177</v>
      </c>
    </row>
    <row r="159" spans="18:18" x14ac:dyDescent="0.35">
      <c r="R159" t="s">
        <v>178</v>
      </c>
    </row>
    <row r="160" spans="18:18" x14ac:dyDescent="0.35">
      <c r="R160" t="s">
        <v>179</v>
      </c>
    </row>
    <row r="161" spans="18:18" x14ac:dyDescent="0.35">
      <c r="R161" t="s">
        <v>180</v>
      </c>
    </row>
    <row r="162" spans="18:18" x14ac:dyDescent="0.35">
      <c r="R162" t="s">
        <v>181</v>
      </c>
    </row>
    <row r="163" spans="18:18" x14ac:dyDescent="0.35">
      <c r="R163" t="s">
        <v>182</v>
      </c>
    </row>
    <row r="164" spans="18:18" x14ac:dyDescent="0.35">
      <c r="R164" t="s">
        <v>183</v>
      </c>
    </row>
    <row r="165" spans="18:18" x14ac:dyDescent="0.35">
      <c r="R165" t="s">
        <v>184</v>
      </c>
    </row>
    <row r="166" spans="18:18" x14ac:dyDescent="0.35">
      <c r="R166" t="s">
        <v>185</v>
      </c>
    </row>
    <row r="167" spans="18:18" x14ac:dyDescent="0.35">
      <c r="R167" t="s">
        <v>186</v>
      </c>
    </row>
    <row r="168" spans="18:18" x14ac:dyDescent="0.35">
      <c r="R168" t="s">
        <v>187</v>
      </c>
    </row>
    <row r="169" spans="18:18" x14ac:dyDescent="0.35">
      <c r="R169" t="s">
        <v>188</v>
      </c>
    </row>
    <row r="170" spans="18:18" x14ac:dyDescent="0.35">
      <c r="R170" t="s">
        <v>189</v>
      </c>
    </row>
    <row r="171" spans="18:18" x14ac:dyDescent="0.35">
      <c r="R171" t="s">
        <v>190</v>
      </c>
    </row>
    <row r="172" spans="18:18" x14ac:dyDescent="0.35">
      <c r="R172" t="s">
        <v>191</v>
      </c>
    </row>
    <row r="173" spans="18:18" x14ac:dyDescent="0.35">
      <c r="R173" t="s">
        <v>192</v>
      </c>
    </row>
    <row r="174" spans="18:18" x14ac:dyDescent="0.35">
      <c r="R174" t="s">
        <v>193</v>
      </c>
    </row>
    <row r="175" spans="18:18" x14ac:dyDescent="0.35">
      <c r="R175" t="s">
        <v>194</v>
      </c>
    </row>
    <row r="176" spans="18:18" x14ac:dyDescent="0.35">
      <c r="R176" t="s">
        <v>195</v>
      </c>
    </row>
    <row r="177" spans="18:18" x14ac:dyDescent="0.35">
      <c r="R177" t="s">
        <v>196</v>
      </c>
    </row>
    <row r="178" spans="18:18" x14ac:dyDescent="0.35">
      <c r="R178" t="s">
        <v>197</v>
      </c>
    </row>
    <row r="179" spans="18:18" x14ac:dyDescent="0.35">
      <c r="R179" t="s">
        <v>198</v>
      </c>
    </row>
    <row r="180" spans="18:18" x14ac:dyDescent="0.35">
      <c r="R180" t="s">
        <v>199</v>
      </c>
    </row>
    <row r="181" spans="18:18" x14ac:dyDescent="0.35">
      <c r="R181" t="s">
        <v>200</v>
      </c>
    </row>
    <row r="182" spans="18:18" x14ac:dyDescent="0.35">
      <c r="R182" t="s">
        <v>201</v>
      </c>
    </row>
    <row r="183" spans="18:18" x14ac:dyDescent="0.35">
      <c r="R183" t="s">
        <v>202</v>
      </c>
    </row>
    <row r="184" spans="18:18" x14ac:dyDescent="0.35">
      <c r="R184" t="s">
        <v>203</v>
      </c>
    </row>
    <row r="185" spans="18:18" x14ac:dyDescent="0.35">
      <c r="R185" t="s">
        <v>204</v>
      </c>
    </row>
    <row r="186" spans="18:18" x14ac:dyDescent="0.35">
      <c r="R186" t="s">
        <v>205</v>
      </c>
    </row>
    <row r="187" spans="18:18" x14ac:dyDescent="0.35">
      <c r="R187" t="s">
        <v>206</v>
      </c>
    </row>
    <row r="188" spans="18:18" x14ac:dyDescent="0.35">
      <c r="R188" t="s">
        <v>207</v>
      </c>
    </row>
    <row r="189" spans="18:18" x14ac:dyDescent="0.35">
      <c r="R189" t="s">
        <v>208</v>
      </c>
    </row>
    <row r="190" spans="18:18" x14ac:dyDescent="0.35">
      <c r="R190" t="s">
        <v>209</v>
      </c>
    </row>
    <row r="191" spans="18:18" x14ac:dyDescent="0.35">
      <c r="R191" t="s">
        <v>210</v>
      </c>
    </row>
    <row r="192" spans="18:18" x14ac:dyDescent="0.35">
      <c r="R192" t="s">
        <v>211</v>
      </c>
    </row>
    <row r="193" spans="18:18" x14ac:dyDescent="0.35">
      <c r="R193" t="s">
        <v>212</v>
      </c>
    </row>
    <row r="194" spans="18:18" x14ac:dyDescent="0.35">
      <c r="R194" t="s">
        <v>213</v>
      </c>
    </row>
    <row r="195" spans="18:18" x14ac:dyDescent="0.35">
      <c r="R195" t="s">
        <v>214</v>
      </c>
    </row>
    <row r="196" spans="18:18" x14ac:dyDescent="0.35">
      <c r="R196" t="s">
        <v>215</v>
      </c>
    </row>
    <row r="197" spans="18:18" x14ac:dyDescent="0.35">
      <c r="R197" t="s">
        <v>216</v>
      </c>
    </row>
    <row r="198" spans="18:18" x14ac:dyDescent="0.35">
      <c r="R198" t="s">
        <v>217</v>
      </c>
    </row>
    <row r="199" spans="18:18" x14ac:dyDescent="0.35">
      <c r="R199" t="s">
        <v>218</v>
      </c>
    </row>
    <row r="200" spans="18:18" x14ac:dyDescent="0.35">
      <c r="R200" t="s">
        <v>219</v>
      </c>
    </row>
    <row r="201" spans="18:18" x14ac:dyDescent="0.35">
      <c r="R201" t="s">
        <v>220</v>
      </c>
    </row>
    <row r="202" spans="18:18" x14ac:dyDescent="0.35">
      <c r="R202" t="s">
        <v>221</v>
      </c>
    </row>
    <row r="203" spans="18:18" x14ac:dyDescent="0.35">
      <c r="R203" t="s">
        <v>222</v>
      </c>
    </row>
    <row r="204" spans="18:18" x14ac:dyDescent="0.35">
      <c r="R204" t="s">
        <v>223</v>
      </c>
    </row>
    <row r="205" spans="18:18" x14ac:dyDescent="0.35">
      <c r="R205" t="s">
        <v>224</v>
      </c>
    </row>
    <row r="206" spans="18:18" x14ac:dyDescent="0.35">
      <c r="R206" t="s">
        <v>225</v>
      </c>
    </row>
    <row r="207" spans="18:18" x14ac:dyDescent="0.35">
      <c r="R207" t="s">
        <v>226</v>
      </c>
    </row>
    <row r="208" spans="18:18" x14ac:dyDescent="0.35">
      <c r="R208" t="s">
        <v>227</v>
      </c>
    </row>
    <row r="209" spans="18:18" x14ac:dyDescent="0.35">
      <c r="R209" t="s">
        <v>228</v>
      </c>
    </row>
    <row r="210" spans="18:18" x14ac:dyDescent="0.35">
      <c r="R210" t="s">
        <v>229</v>
      </c>
    </row>
    <row r="211" spans="18:18" x14ac:dyDescent="0.35">
      <c r="R211" t="s">
        <v>230</v>
      </c>
    </row>
    <row r="212" spans="18:18" x14ac:dyDescent="0.35">
      <c r="R212" t="s">
        <v>231</v>
      </c>
    </row>
    <row r="213" spans="18:18" x14ac:dyDescent="0.35">
      <c r="R213" t="s">
        <v>232</v>
      </c>
    </row>
    <row r="214" spans="18:18" x14ac:dyDescent="0.35">
      <c r="R214" t="s">
        <v>233</v>
      </c>
    </row>
    <row r="215" spans="18:18" x14ac:dyDescent="0.35">
      <c r="R215" t="s">
        <v>234</v>
      </c>
    </row>
    <row r="216" spans="18:18" x14ac:dyDescent="0.35">
      <c r="R216" t="s">
        <v>235</v>
      </c>
    </row>
    <row r="217" spans="18:18" x14ac:dyDescent="0.35">
      <c r="R217" t="s">
        <v>236</v>
      </c>
    </row>
    <row r="218" spans="18:18" x14ac:dyDescent="0.35">
      <c r="R218" t="s">
        <v>237</v>
      </c>
    </row>
    <row r="219" spans="18:18" x14ac:dyDescent="0.35">
      <c r="R219" t="s">
        <v>238</v>
      </c>
    </row>
    <row r="220" spans="18:18" x14ac:dyDescent="0.35">
      <c r="R220" t="s">
        <v>239</v>
      </c>
    </row>
    <row r="221" spans="18:18" x14ac:dyDescent="0.35">
      <c r="R221" t="s">
        <v>240</v>
      </c>
    </row>
    <row r="222" spans="18:18" x14ac:dyDescent="0.35">
      <c r="R222" t="s">
        <v>241</v>
      </c>
    </row>
    <row r="223" spans="18:18" x14ac:dyDescent="0.35">
      <c r="R223" t="s">
        <v>242</v>
      </c>
    </row>
    <row r="224" spans="18:18" x14ac:dyDescent="0.35">
      <c r="R224" t="s">
        <v>243</v>
      </c>
    </row>
    <row r="225" spans="18:18" x14ac:dyDescent="0.35">
      <c r="R225" t="s">
        <v>244</v>
      </c>
    </row>
    <row r="226" spans="18:18" x14ac:dyDescent="0.35">
      <c r="R226" t="s">
        <v>245</v>
      </c>
    </row>
    <row r="227" spans="18:18" x14ac:dyDescent="0.35">
      <c r="R227" t="s">
        <v>246</v>
      </c>
    </row>
    <row r="228" spans="18:18" x14ac:dyDescent="0.35">
      <c r="R228" t="s">
        <v>247</v>
      </c>
    </row>
    <row r="229" spans="18:18" x14ac:dyDescent="0.35">
      <c r="R229" t="s">
        <v>292</v>
      </c>
    </row>
    <row r="230" spans="18:18" x14ac:dyDescent="0.35">
      <c r="R230" t="s">
        <v>293</v>
      </c>
    </row>
    <row r="231" spans="18:18" x14ac:dyDescent="0.35">
      <c r="R231" t="s">
        <v>294</v>
      </c>
    </row>
    <row r="232" spans="18:18" x14ac:dyDescent="0.35">
      <c r="R232" t="s">
        <v>295</v>
      </c>
    </row>
    <row r="233" spans="18:18" x14ac:dyDescent="0.35">
      <c r="R233" t="s">
        <v>296</v>
      </c>
    </row>
    <row r="234" spans="18:18" x14ac:dyDescent="0.35">
      <c r="R234" t="s">
        <v>297</v>
      </c>
    </row>
    <row r="235" spans="18:18" x14ac:dyDescent="0.35">
      <c r="R235" t="s">
        <v>298</v>
      </c>
    </row>
    <row r="236" spans="18:18" x14ac:dyDescent="0.35">
      <c r="R236" t="s">
        <v>299</v>
      </c>
    </row>
    <row r="237" spans="18:18" x14ac:dyDescent="0.35">
      <c r="R237" t="s">
        <v>300</v>
      </c>
    </row>
    <row r="238" spans="18:18" x14ac:dyDescent="0.35">
      <c r="R238" t="s">
        <v>301</v>
      </c>
    </row>
    <row r="239" spans="18:18" x14ac:dyDescent="0.35">
      <c r="R239" t="s">
        <v>302</v>
      </c>
    </row>
    <row r="240" spans="18:18" x14ac:dyDescent="0.35">
      <c r="R240" t="s">
        <v>303</v>
      </c>
    </row>
    <row r="241" spans="18:18" x14ac:dyDescent="0.35">
      <c r="R241" t="s">
        <v>304</v>
      </c>
    </row>
    <row r="242" spans="18:18" x14ac:dyDescent="0.35">
      <c r="R242" t="s">
        <v>305</v>
      </c>
    </row>
    <row r="243" spans="18:18" x14ac:dyDescent="0.35">
      <c r="R243" t="s">
        <v>306</v>
      </c>
    </row>
    <row r="244" spans="18:18" x14ac:dyDescent="0.35">
      <c r="R244" t="s">
        <v>307</v>
      </c>
    </row>
    <row r="245" spans="18:18" x14ac:dyDescent="0.35">
      <c r="R245" t="s">
        <v>308</v>
      </c>
    </row>
    <row r="246" spans="18:18" x14ac:dyDescent="0.35">
      <c r="R246" t="s">
        <v>309</v>
      </c>
    </row>
    <row r="247" spans="18:18" x14ac:dyDescent="0.35">
      <c r="R247" t="s">
        <v>310</v>
      </c>
    </row>
    <row r="248" spans="18:18" x14ac:dyDescent="0.35">
      <c r="R248" t="s">
        <v>311</v>
      </c>
    </row>
    <row r="249" spans="18:18" x14ac:dyDescent="0.35">
      <c r="R249" t="s">
        <v>312</v>
      </c>
    </row>
    <row r="250" spans="18:18" x14ac:dyDescent="0.35">
      <c r="R250" t="s">
        <v>313</v>
      </c>
    </row>
    <row r="251" spans="18:18" x14ac:dyDescent="0.35">
      <c r="R251" t="s">
        <v>314</v>
      </c>
    </row>
    <row r="252" spans="18:18" x14ac:dyDescent="0.35">
      <c r="R252" t="s">
        <v>315</v>
      </c>
    </row>
    <row r="253" spans="18:18" x14ac:dyDescent="0.35">
      <c r="R253" t="s">
        <v>316</v>
      </c>
    </row>
    <row r="254" spans="18:18" x14ac:dyDescent="0.35">
      <c r="R254" t="s">
        <v>317</v>
      </c>
    </row>
    <row r="255" spans="18:18" x14ac:dyDescent="0.35">
      <c r="R255" t="s">
        <v>309</v>
      </c>
    </row>
    <row r="256" spans="18:18" x14ac:dyDescent="0.35">
      <c r="R256" t="s">
        <v>310</v>
      </c>
    </row>
    <row r="257" spans="18:18" x14ac:dyDescent="0.35">
      <c r="R257" t="s">
        <v>311</v>
      </c>
    </row>
    <row r="258" spans="18:18" x14ac:dyDescent="0.35">
      <c r="R258" t="s">
        <v>312</v>
      </c>
    </row>
    <row r="259" spans="18:18" x14ac:dyDescent="0.35">
      <c r="R259" t="s">
        <v>313</v>
      </c>
    </row>
    <row r="260" spans="18:18" x14ac:dyDescent="0.35">
      <c r="R260" t="s">
        <v>314</v>
      </c>
    </row>
    <row r="261" spans="18:18" x14ac:dyDescent="0.35">
      <c r="R261" t="s">
        <v>315</v>
      </c>
    </row>
    <row r="262" spans="18:18" x14ac:dyDescent="0.35">
      <c r="R262" t="s">
        <v>316</v>
      </c>
    </row>
    <row r="263" spans="18:18" x14ac:dyDescent="0.35">
      <c r="R263" t="s">
        <v>317</v>
      </c>
    </row>
    <row r="264" spans="18:18" x14ac:dyDescent="0.35">
      <c r="R264" t="s">
        <v>217</v>
      </c>
    </row>
    <row r="265" spans="18:18" x14ac:dyDescent="0.35">
      <c r="R265" t="s">
        <v>218</v>
      </c>
    </row>
    <row r="266" spans="18:18" x14ac:dyDescent="0.35">
      <c r="R266" t="s">
        <v>219</v>
      </c>
    </row>
    <row r="267" spans="18:18" x14ac:dyDescent="0.35">
      <c r="R267" t="s">
        <v>220</v>
      </c>
    </row>
    <row r="268" spans="18:18" x14ac:dyDescent="0.35">
      <c r="R268" t="s">
        <v>221</v>
      </c>
    </row>
    <row r="269" spans="18:18" x14ac:dyDescent="0.35">
      <c r="R269" t="s">
        <v>222</v>
      </c>
    </row>
    <row r="270" spans="18:18" x14ac:dyDescent="0.35">
      <c r="R270" t="s">
        <v>223</v>
      </c>
    </row>
    <row r="271" spans="18:18" x14ac:dyDescent="0.35">
      <c r="R271" t="s">
        <v>224</v>
      </c>
    </row>
    <row r="272" spans="18:18" x14ac:dyDescent="0.35">
      <c r="R272" t="s">
        <v>225</v>
      </c>
    </row>
    <row r="273" spans="18:18" x14ac:dyDescent="0.35">
      <c r="R273" t="s">
        <v>226</v>
      </c>
    </row>
    <row r="274" spans="18:18" x14ac:dyDescent="0.35">
      <c r="R274" t="s">
        <v>227</v>
      </c>
    </row>
    <row r="275" spans="18:18" x14ac:dyDescent="0.35">
      <c r="R275" t="s">
        <v>228</v>
      </c>
    </row>
    <row r="276" spans="18:18" x14ac:dyDescent="0.35">
      <c r="R276" t="s">
        <v>229</v>
      </c>
    </row>
    <row r="277" spans="18:18" x14ac:dyDescent="0.35">
      <c r="R277" t="s">
        <v>230</v>
      </c>
    </row>
    <row r="278" spans="18:18" x14ac:dyDescent="0.35">
      <c r="R278" t="s">
        <v>231</v>
      </c>
    </row>
    <row r="279" spans="18:18" x14ac:dyDescent="0.35">
      <c r="R279" t="s">
        <v>232</v>
      </c>
    </row>
    <row r="280" spans="18:18" x14ac:dyDescent="0.35">
      <c r="R280" t="s">
        <v>233</v>
      </c>
    </row>
    <row r="281" spans="18:18" x14ac:dyDescent="0.35">
      <c r="R281" t="s">
        <v>234</v>
      </c>
    </row>
    <row r="282" spans="18:18" x14ac:dyDescent="0.35">
      <c r="R282" t="s">
        <v>235</v>
      </c>
    </row>
    <row r="283" spans="18:18" x14ac:dyDescent="0.35">
      <c r="R283" t="s">
        <v>236</v>
      </c>
    </row>
    <row r="284" spans="18:18" x14ac:dyDescent="0.35">
      <c r="R284" t="s">
        <v>237</v>
      </c>
    </row>
    <row r="285" spans="18:18" x14ac:dyDescent="0.35">
      <c r="R285" t="s">
        <v>238</v>
      </c>
    </row>
    <row r="286" spans="18:18" x14ac:dyDescent="0.35">
      <c r="R286" t="s">
        <v>239</v>
      </c>
    </row>
    <row r="287" spans="18:18" x14ac:dyDescent="0.35">
      <c r="R287" t="s">
        <v>240</v>
      </c>
    </row>
    <row r="288" spans="18:18" x14ac:dyDescent="0.35">
      <c r="R288" t="s">
        <v>241</v>
      </c>
    </row>
    <row r="289" spans="18:18" x14ac:dyDescent="0.35">
      <c r="R289" t="s">
        <v>242</v>
      </c>
    </row>
    <row r="290" spans="18:18" x14ac:dyDescent="0.35">
      <c r="R290" t="s">
        <v>243</v>
      </c>
    </row>
    <row r="291" spans="18:18" x14ac:dyDescent="0.35">
      <c r="R291" t="s">
        <v>244</v>
      </c>
    </row>
    <row r="292" spans="18:18" x14ac:dyDescent="0.35">
      <c r="R292" t="s">
        <v>245</v>
      </c>
    </row>
    <row r="293" spans="18:18" x14ac:dyDescent="0.35">
      <c r="R293" t="s">
        <v>246</v>
      </c>
    </row>
    <row r="294" spans="18:18" x14ac:dyDescent="0.35">
      <c r="R294" t="s">
        <v>247</v>
      </c>
    </row>
    <row r="295" spans="18:18" x14ac:dyDescent="0.35">
      <c r="R295" t="s">
        <v>292</v>
      </c>
    </row>
    <row r="296" spans="18:18" x14ac:dyDescent="0.35">
      <c r="R296" t="s">
        <v>293</v>
      </c>
    </row>
    <row r="297" spans="18:18" x14ac:dyDescent="0.35">
      <c r="R297" t="s">
        <v>294</v>
      </c>
    </row>
    <row r="298" spans="18:18" x14ac:dyDescent="0.35">
      <c r="R298" t="s">
        <v>295</v>
      </c>
    </row>
    <row r="299" spans="18:18" x14ac:dyDescent="0.35">
      <c r="R299" t="s">
        <v>296</v>
      </c>
    </row>
    <row r="300" spans="18:18" x14ac:dyDescent="0.35">
      <c r="R300" t="s">
        <v>297</v>
      </c>
    </row>
    <row r="301" spans="18:18" x14ac:dyDescent="0.35">
      <c r="R301" t="s">
        <v>298</v>
      </c>
    </row>
    <row r="302" spans="18:18" x14ac:dyDescent="0.35">
      <c r="R302" t="s">
        <v>299</v>
      </c>
    </row>
    <row r="303" spans="18:18" x14ac:dyDescent="0.35">
      <c r="R303" t="s">
        <v>300</v>
      </c>
    </row>
    <row r="304" spans="18:18" x14ac:dyDescent="0.35">
      <c r="R304" t="s">
        <v>301</v>
      </c>
    </row>
    <row r="305" spans="18:18" x14ac:dyDescent="0.35">
      <c r="R305" t="s">
        <v>302</v>
      </c>
    </row>
    <row r="306" spans="18:18" x14ac:dyDescent="0.35">
      <c r="R306" t="s">
        <v>303</v>
      </c>
    </row>
    <row r="307" spans="18:18" x14ac:dyDescent="0.35">
      <c r="R307" t="s">
        <v>304</v>
      </c>
    </row>
    <row r="308" spans="18:18" x14ac:dyDescent="0.35">
      <c r="R308" t="s">
        <v>305</v>
      </c>
    </row>
    <row r="309" spans="18:18" x14ac:dyDescent="0.35">
      <c r="R309" t="s">
        <v>306</v>
      </c>
    </row>
    <row r="310" spans="18:18" x14ac:dyDescent="0.35">
      <c r="R310" t="s">
        <v>307</v>
      </c>
    </row>
    <row r="311" spans="18:18" x14ac:dyDescent="0.35">
      <c r="R311" t="s">
        <v>308</v>
      </c>
    </row>
    <row r="312" spans="18:18" x14ac:dyDescent="0.35">
      <c r="R312" t="s">
        <v>309</v>
      </c>
    </row>
    <row r="313" spans="18:18" x14ac:dyDescent="0.35">
      <c r="R313" t="s">
        <v>310</v>
      </c>
    </row>
    <row r="314" spans="18:18" x14ac:dyDescent="0.35">
      <c r="R314" t="s">
        <v>311</v>
      </c>
    </row>
    <row r="315" spans="18:18" x14ac:dyDescent="0.35">
      <c r="R315" t="s">
        <v>312</v>
      </c>
    </row>
    <row r="316" spans="18:18" x14ac:dyDescent="0.35">
      <c r="R316" t="s">
        <v>313</v>
      </c>
    </row>
    <row r="317" spans="18:18" x14ac:dyDescent="0.35">
      <c r="R317" t="s">
        <v>314</v>
      </c>
    </row>
    <row r="318" spans="18:18" x14ac:dyDescent="0.35">
      <c r="R318" t="s">
        <v>315</v>
      </c>
    </row>
    <row r="319" spans="18:18" x14ac:dyDescent="0.35">
      <c r="R319" t="s">
        <v>316</v>
      </c>
    </row>
    <row r="320" spans="18:18" x14ac:dyDescent="0.35">
      <c r="R320" t="s">
        <v>317</v>
      </c>
    </row>
    <row r="321" spans="18:18" x14ac:dyDescent="0.35">
      <c r="R321" t="s">
        <v>309</v>
      </c>
    </row>
    <row r="322" spans="18:18" x14ac:dyDescent="0.35">
      <c r="R322" t="s">
        <v>310</v>
      </c>
    </row>
    <row r="323" spans="18:18" x14ac:dyDescent="0.35">
      <c r="R323" t="s">
        <v>311</v>
      </c>
    </row>
    <row r="324" spans="18:18" x14ac:dyDescent="0.35">
      <c r="R324" t="s">
        <v>312</v>
      </c>
    </row>
    <row r="325" spans="18:18" x14ac:dyDescent="0.35">
      <c r="R325" t="s">
        <v>313</v>
      </c>
    </row>
    <row r="326" spans="18:18" x14ac:dyDescent="0.35">
      <c r="R326" t="s">
        <v>314</v>
      </c>
    </row>
    <row r="327" spans="18:18" x14ac:dyDescent="0.35">
      <c r="R327" t="s">
        <v>315</v>
      </c>
    </row>
    <row r="328" spans="18:18" x14ac:dyDescent="0.35">
      <c r="R328" t="s">
        <v>316</v>
      </c>
    </row>
    <row r="329" spans="18:18" x14ac:dyDescent="0.35">
      <c r="R329" t="s">
        <v>317</v>
      </c>
    </row>
  </sheetData>
  <sheetProtection algorithmName="SHA-512" hashValue="cLH0QtxlNZru6O+vW+TDjctTOCPY3vgPBGhpOF/hUYNPfaH1EqxggV1pMK8TwFzRfJy0j76MaYZly39oG+FYXQ==" saltValue="vEUt0EEKdlJEpOvdOt1AKw==" spinCount="100000" sheet="1" insertRows="0" deleteRows="0" selectLockedCells="1"/>
  <mergeCells count="72">
    <mergeCell ref="I121:J121"/>
    <mergeCell ref="I116:J116"/>
    <mergeCell ref="I117:J117"/>
    <mergeCell ref="I118:J118"/>
    <mergeCell ref="I119:J119"/>
    <mergeCell ref="I120:J120"/>
    <mergeCell ref="I111:J111"/>
    <mergeCell ref="I112:J112"/>
    <mergeCell ref="I113:J113"/>
    <mergeCell ref="I114:J114"/>
    <mergeCell ref="I115:J115"/>
    <mergeCell ref="I106:J106"/>
    <mergeCell ref="I107:J107"/>
    <mergeCell ref="I108:J108"/>
    <mergeCell ref="I109:J109"/>
    <mergeCell ref="I110:J110"/>
    <mergeCell ref="I101:J101"/>
    <mergeCell ref="I102:J102"/>
    <mergeCell ref="I103:J103"/>
    <mergeCell ref="I104:J104"/>
    <mergeCell ref="I105:J105"/>
    <mergeCell ref="I96:J96"/>
    <mergeCell ref="I97:J97"/>
    <mergeCell ref="I98:J98"/>
    <mergeCell ref="I99:J99"/>
    <mergeCell ref="I100:J100"/>
    <mergeCell ref="I91:J91"/>
    <mergeCell ref="I92:J92"/>
    <mergeCell ref="I93:J93"/>
    <mergeCell ref="I94:J94"/>
    <mergeCell ref="I95:J95"/>
    <mergeCell ref="I86:J86"/>
    <mergeCell ref="I87:J87"/>
    <mergeCell ref="I88:J88"/>
    <mergeCell ref="I89:J89"/>
    <mergeCell ref="I90:J90"/>
    <mergeCell ref="I81:J81"/>
    <mergeCell ref="I82:J82"/>
    <mergeCell ref="I83:J83"/>
    <mergeCell ref="I84:J84"/>
    <mergeCell ref="I85:J85"/>
    <mergeCell ref="I76:J76"/>
    <mergeCell ref="I77:J77"/>
    <mergeCell ref="I78:J78"/>
    <mergeCell ref="I79:J79"/>
    <mergeCell ref="I80:J80"/>
    <mergeCell ref="I71:J71"/>
    <mergeCell ref="I72:J72"/>
    <mergeCell ref="I73:J73"/>
    <mergeCell ref="I74:J74"/>
    <mergeCell ref="I75:J75"/>
    <mergeCell ref="I66:J66"/>
    <mergeCell ref="I67:J67"/>
    <mergeCell ref="I68:J68"/>
    <mergeCell ref="I69:J69"/>
    <mergeCell ref="I70:J70"/>
    <mergeCell ref="A1:P1"/>
    <mergeCell ref="A2:A3"/>
    <mergeCell ref="A5:A58"/>
    <mergeCell ref="O59:P59"/>
    <mergeCell ref="O60:O121"/>
    <mergeCell ref="H59:N59"/>
    <mergeCell ref="A59:G59"/>
    <mergeCell ref="H60:H121"/>
    <mergeCell ref="A60:A121"/>
    <mergeCell ref="A4:P4"/>
    <mergeCell ref="I60:J60"/>
    <mergeCell ref="I61:J61"/>
    <mergeCell ref="I62:J62"/>
    <mergeCell ref="I63:J63"/>
    <mergeCell ref="I64:J64"/>
    <mergeCell ref="I65:J65"/>
  </mergeCells>
  <dataValidations count="23">
    <dataValidation type="list" showInputMessage="1" showErrorMessage="1" sqref="C6:C58 C61:C121 K61:K121" xr:uid="{90EDD2B4-C5C5-470A-9AFE-BE25AE86D45D}">
      <formula1>$S$3:$S$5</formula1>
    </dataValidation>
    <dataValidation type="whole" showInputMessage="1" showErrorMessage="1" sqref="K6:K58" xr:uid="{2D8AC21F-C74E-4241-8975-DCA0B781108D}">
      <formula1>0</formula1>
      <formula2>100</formula2>
    </dataValidation>
    <dataValidation allowBlank="1" showInputMessage="1" showErrorMessage="1" prompt="Indiquer COCOF, ACTIRIS, Région BXL, FWB, ONE, PERSPECTIVE..." sqref="J7:J58" xr:uid="{623EF008-76AE-4DDA-9B33-7542596C4FFC}"/>
    <dataValidation allowBlank="1" showInputMessage="1" showErrorMessage="1" prompt="Veuillez vérifier attentivement les informations mentionnées ici, qui sont utilisées notamment à des fin de répartition et de vérification des subventions_x000a_Une fois l'annexe 9 transmise pour le 31 mars aucune modification ne pourra être effecutée" sqref="B3" xr:uid="{A2F249D2-4E3A-4868-8BB6-70BF4EFDA45F}"/>
    <dataValidation allowBlank="1" showInputMessage="1" showErrorMessage="1" prompt="Aucun avantage non-marchand ne pourra être octroyé à un employé qui n'est pas mentionné sur cette annexe 9. _x000a__x000a_En fonction de votre agrément et du volume d'action agrée vous devez reprendre dans ce tableau uniquement le personnel affecté à cette action. " sqref="B6:B58" xr:uid="{74E9FA1C-250E-4087-A38E-CA8F031D5952}"/>
    <dataValidation allowBlank="1" showInputMessage="1" showErrorMessage="1" prompt="Indiquer: Fonds propres, COCOF, ACTIRIS, Région BXL, FWB, ONE, PERSPECTIVE..." sqref="J6" xr:uid="{24590C55-4F3E-4396-96A7-FC8BE4DC8257}"/>
    <dataValidation type="list" showInputMessage="1" showErrorMessage="1" sqref="O6:O58" xr:uid="{9048B657-0C38-40DD-B67C-6E98075391F1}">
      <formula1>$V$3:$V$7</formula1>
    </dataValidation>
    <dataValidation showInputMessage="1" showErrorMessage="1" sqref="P6:P58" xr:uid="{3E633F40-6BDC-400E-9956-A88854F15C5C}"/>
    <dataValidation type="list" showInputMessage="1" showErrorMessage="1" prompt="Si cet employé est affecté à plusieurs priorités, veuillez créer plusieurs lignes avec le même nom et proratiser le temps de travail dans la colonne E pour chaque action" sqref="L6:L58" xr:uid="{1CCA2398-5630-4F2F-87CC-EB6987C7CC3A}">
      <formula1>$W$3:$W$8</formula1>
    </dataValidation>
    <dataValidation type="whole" allowBlank="1" showInputMessage="1" showErrorMessage="1" sqref="D61:D121" xr:uid="{3BD52C24-616A-46CD-9822-72D2561D0BBB}">
      <formula1>0</formula1>
      <formula2>38</formula2>
    </dataValidation>
    <dataValidation type="list" showInputMessage="1" showErrorMessage="1" sqref="N61:N120 F61:F121" xr:uid="{F648967A-5446-4F6B-9E70-7492B8ACBB11}">
      <formula1>$W$3:$W$8</formula1>
    </dataValidation>
    <dataValidation type="whole" allowBlank="1" showInputMessage="1" showErrorMessage="1" sqref="L61:L121" xr:uid="{F297FFB1-0538-456C-B736-4AC8C6210EEB}">
      <formula1>0</formula1>
      <formula2>1000</formula2>
    </dataValidation>
    <dataValidation type="list" showInputMessage="1" showErrorMessage="1" sqref="I6:I58" xr:uid="{DEC87997-B77E-44FA-8F39-77E30081112D}">
      <formula1>$T$3:$T$7</formula1>
    </dataValidation>
    <dataValidation type="decimal" showInputMessage="1" showErrorMessage="1" sqref="G61:G121" xr:uid="{79CC32F9-A0E6-4D98-9368-C9FB2B324BBC}">
      <formula1>0.25</formula1>
      <formula2>12</formula2>
    </dataValidation>
    <dataValidation type="decimal" showInputMessage="1" showErrorMessage="1" sqref="D6:E58" xr:uid="{88EDE565-AB76-47BB-8B49-D8727F698B95}">
      <formula1>0</formula1>
      <formula2>38</formula2>
    </dataValidation>
    <dataValidation type="list" allowBlank="1" showInputMessage="1" showErrorMessage="1" sqref="C3" xr:uid="{3E74F875-1A65-439C-B13E-536D0824F279}">
      <formula1>$R$2:$R$329</formula1>
    </dataValidation>
    <dataValidation type="list" allowBlank="1" showInputMessage="1" showErrorMessage="1" prompt="Veuillez indiquer dans ce champ : animateur, formateur, coordinateur, directeur..." sqref="M6:M58" xr:uid="{DF1127E3-AB51-420C-B078-75800A8C69BB}">
      <formula1>$V$10:$V$21</formula1>
    </dataValidation>
    <dataValidation type="list" showInputMessage="1" showErrorMessage="1" prompt="Pour chaque employé, merci d'indiquer si il/elle est déjà repris dans un non-marchand d'autres services de la COCOF ou d'un autre pouvoir subsidiant. _x000a__x000a_Un cumul d'avantage non-marchand n'est pas possible. " sqref="N6:N58" xr:uid="{5F17593E-C483-431B-9EDE-B9A1A150258C}">
      <formula1>$U$2:$U$4</formula1>
    </dataValidation>
    <dataValidation type="list" showInputMessage="1" showErrorMessage="1" sqref="M61:M121" xr:uid="{05FF14A8-F141-4FD7-A78B-01271C87DA51}">
      <formula1>$U$35:$U$38</formula1>
    </dataValidation>
    <dataValidation type="list" showInputMessage="1" sqref="E61:E121" xr:uid="{013D774A-3C32-48E4-B190-184B83D2AC34}">
      <formula1>$U$27:$U$34</formula1>
    </dataValidation>
    <dataValidation type="date" showInputMessage="1" showErrorMessage="1" prompt="Cette colonne est à compléter obligatoirement afin que les calculs automatiques puissent s'opérer, même si la colonne précédente a été également remplie. _x000a_Si la date d'entrée en service était antérieure à 2025, merci d'indiquer 01-01-2025" sqref="G6:G58" xr:uid="{E702C00E-03D8-4593-9CD8-00403CA27CE6}">
      <formula1>45658</formula1>
      <formula2>46022</formula2>
    </dataValidation>
    <dataValidation type="date" showInputMessage="1" showErrorMessage="1" prompt="Cette colonne est à compléter obligatoirement afin que les calculs automatiques puissent s'opérer._x000a_Si l'employé.e est toujours en fonction en 2026, merci d'indiquer 31-12-2025" sqref="H6:H58" xr:uid="{1E683C6D-9988-408A-94DE-30D6E3282AD6}">
      <formula1>45658</formula1>
      <formula2>46022</formula2>
    </dataValidation>
    <dataValidation type="date" allowBlank="1" showInputMessage="1" showErrorMessage="1" prompt="Colonne à compléter uniquement si la date d'entrée en service au sein de l'ASBL était antérieure à 2025" sqref="F6:F58" xr:uid="{164201CF-34C8-4649-9DFE-AE9EC744F0B8}">
      <formula1>28491</formula1>
      <formula2>45657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Gaëtan TONON</dc:creator>
  <cp:lastModifiedBy>Gaëtan TONON</cp:lastModifiedBy>
  <cp:lastPrinted>2024-12-18T12:53:30Z</cp:lastPrinted>
  <dcterms:created xsi:type="dcterms:W3CDTF">2023-12-13T07:55:05Z</dcterms:created>
  <dcterms:modified xsi:type="dcterms:W3CDTF">2025-12-08T13:10:38Z</dcterms:modified>
</cp:coreProperties>
</file>